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C41D48D3-4848-45AB-90A8-BD34BFF4E0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10" i="1" s="1"/>
  <c r="B13" i="1" s="1"/>
  <c r="O11" i="1"/>
  <c r="O7" i="1"/>
  <c r="K9" i="1"/>
  <c r="K16" i="1"/>
  <c r="G19" i="1" l="1"/>
  <c r="G18" i="1"/>
  <c r="G21" i="1"/>
  <c r="G15" i="1"/>
  <c r="G5" i="1"/>
  <c r="G20" i="1"/>
  <c r="G16" i="1"/>
  <c r="G4" i="1"/>
  <c r="G8" i="1"/>
  <c r="G10" i="1"/>
  <c r="G11" i="1"/>
  <c r="G6" i="1"/>
  <c r="G17" i="1"/>
  <c r="G14" i="1"/>
  <c r="G12" i="1"/>
  <c r="G7" i="1"/>
  <c r="G9" i="1"/>
  <c r="G13" i="1"/>
  <c r="F13" i="1"/>
  <c r="F19" i="1" l="1"/>
  <c r="F5" i="1"/>
  <c r="F18" i="1"/>
  <c r="F15" i="1"/>
  <c r="F16" i="1"/>
  <c r="F10" i="1"/>
  <c r="F11" i="1"/>
  <c r="F21" i="1"/>
  <c r="F6" i="1"/>
  <c r="F4" i="1"/>
  <c r="F17" i="1"/>
  <c r="F14" i="1"/>
  <c r="F12" i="1"/>
  <c r="F7" i="1"/>
  <c r="F9" i="1"/>
  <c r="F22" i="1"/>
  <c r="F23" i="1"/>
  <c r="F24" i="1"/>
  <c r="F20" i="1"/>
  <c r="F8" i="1"/>
</calcChain>
</file>

<file path=xl/sharedStrings.xml><?xml version="1.0" encoding="utf-8"?>
<sst xmlns="http://schemas.openxmlformats.org/spreadsheetml/2006/main" count="44" uniqueCount="28">
  <si>
    <t>Koht</t>
  </si>
  <si>
    <t>Nimi</t>
  </si>
  <si>
    <t>Summa</t>
  </si>
  <si>
    <t>sum</t>
  </si>
  <si>
    <t>Sarjad:</t>
  </si>
  <si>
    <t>Rada</t>
  </si>
  <si>
    <t>bon</t>
  </si>
  <si>
    <t>Keskmine (puhas)</t>
  </si>
  <si>
    <t>Tõnis Reinula</t>
  </si>
  <si>
    <t>Annika Reinula</t>
  </si>
  <si>
    <t>Erik Papstel</t>
  </si>
  <si>
    <t>Ergo Tambik</t>
  </si>
  <si>
    <t>(No-Tap Bowling / 9 = X)</t>
  </si>
  <si>
    <t>Jaanus Malm</t>
  </si>
  <si>
    <t>August Rozenthal</t>
  </si>
  <si>
    <t>Kristiina Rozenthal</t>
  </si>
  <si>
    <t>RAKVERE ÖÖTURNIIR  03.07.2020</t>
  </si>
  <si>
    <t>Lembit Luik</t>
  </si>
  <si>
    <t>Marek Aava</t>
  </si>
  <si>
    <t>Martin Ruuto</t>
  </si>
  <si>
    <t>Eha Neito</t>
  </si>
  <si>
    <t>Kairika Kluust</t>
  </si>
  <si>
    <t>Nils Etti</t>
  </si>
  <si>
    <t>Kaidi Pitk</t>
  </si>
  <si>
    <t>Diana Vassiljev</t>
  </si>
  <si>
    <t>Roland Käsi</t>
  </si>
  <si>
    <t>Carl-Johannes Kinnunen</t>
  </si>
  <si>
    <t>Sander Tšikunski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</si>
</sst>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b/>
      <sz val="12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/>
    <xf numFmtId="2" fontId="13" fillId="2" borderId="1" xfId="0" applyNumberFormat="1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164" fontId="16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/>
    <xf numFmtId="0" fontId="1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0"/>
  <sheetViews>
    <sheetView tabSelected="1" zoomScaleNormal="10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C3" sqref="C3"/>
    </sheetView>
  </sheetViews>
  <sheetFormatPr defaultColWidth="9.109375" defaultRowHeight="13.8" x14ac:dyDescent="0.25"/>
  <cols>
    <col min="1" max="1" width="1.21875" style="7" customWidth="1"/>
    <col min="2" max="2" width="9.44140625" style="7" customWidth="1"/>
    <col min="3" max="3" width="4.6640625" style="7" customWidth="1"/>
    <col min="4" max="4" width="7.21875" style="13" customWidth="1"/>
    <col min="5" max="5" width="42.109375" style="7" customWidth="1"/>
    <col min="6" max="6" width="11.33203125" style="7" bestFit="1" customWidth="1"/>
    <col min="7" max="7" width="14.77734375" style="14" customWidth="1"/>
    <col min="8" max="8" width="6.109375" style="14" customWidth="1"/>
    <col min="9" max="9" width="6.109375" style="15" customWidth="1"/>
    <col min="10" max="10" width="6.109375" style="14" customWidth="1"/>
    <col min="11" max="11" width="6.109375" style="15" customWidth="1"/>
    <col min="12" max="12" width="6.109375" style="14" customWidth="1"/>
    <col min="13" max="13" width="6.109375" style="15" customWidth="1"/>
    <col min="14" max="14" width="6.109375" style="14" customWidth="1"/>
    <col min="15" max="15" width="6.109375" style="15" customWidth="1"/>
    <col min="16" max="16" width="6.109375" style="14" customWidth="1"/>
    <col min="17" max="17" width="6.109375" style="15" customWidth="1"/>
    <col min="18" max="18" width="6.109375" style="14" customWidth="1"/>
    <col min="19" max="19" width="6.109375" style="15" customWidth="1"/>
    <col min="20" max="20" width="6.109375" style="14" customWidth="1"/>
    <col min="21" max="21" width="6.109375" style="15" customWidth="1"/>
    <col min="22" max="22" width="6.109375" style="14" customWidth="1"/>
    <col min="23" max="23" width="6.109375" style="15" customWidth="1"/>
    <col min="24" max="24" width="6.109375" style="14" customWidth="1"/>
    <col min="25" max="25" width="6.109375" style="15" customWidth="1"/>
    <col min="26" max="16384" width="9.109375" style="7"/>
  </cols>
  <sheetData>
    <row r="1" spans="2:25" ht="23.4" customHeight="1" x14ac:dyDescent="0.4">
      <c r="B1" s="18" t="s">
        <v>16</v>
      </c>
      <c r="C1" s="18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5" ht="14.25" customHeight="1" x14ac:dyDescent="0.25">
      <c r="B2" s="8" t="s">
        <v>12</v>
      </c>
      <c r="C2" s="8"/>
      <c r="D2" s="10"/>
      <c r="E2" s="9"/>
      <c r="F2" s="9"/>
      <c r="G2" s="6"/>
      <c r="H2" s="35">
        <v>1</v>
      </c>
      <c r="I2" s="36"/>
      <c r="J2" s="35">
        <v>2</v>
      </c>
      <c r="K2" s="36"/>
      <c r="L2" s="35">
        <v>3</v>
      </c>
      <c r="M2" s="36"/>
      <c r="N2" s="35">
        <v>4</v>
      </c>
      <c r="O2" s="36"/>
      <c r="P2" s="35">
        <v>5</v>
      </c>
      <c r="Q2" s="36"/>
      <c r="R2" s="35">
        <v>6</v>
      </c>
      <c r="S2" s="36"/>
      <c r="T2" s="35">
        <v>7</v>
      </c>
      <c r="U2" s="36"/>
      <c r="V2" s="35">
        <v>8</v>
      </c>
      <c r="W2" s="36"/>
      <c r="X2" s="35">
        <v>9</v>
      </c>
      <c r="Y2" s="36"/>
    </row>
    <row r="3" spans="2:25" ht="16.5" customHeight="1" x14ac:dyDescent="0.3">
      <c r="B3" s="11" t="s">
        <v>5</v>
      </c>
      <c r="C3" s="11"/>
      <c r="D3" s="16" t="s">
        <v>0</v>
      </c>
      <c r="E3" s="11" t="s">
        <v>1</v>
      </c>
      <c r="F3" s="12" t="s">
        <v>2</v>
      </c>
      <c r="G3" s="12" t="s">
        <v>7</v>
      </c>
      <c r="H3" s="20" t="s">
        <v>3</v>
      </c>
      <c r="I3" s="20" t="s">
        <v>6</v>
      </c>
      <c r="J3" s="20" t="s">
        <v>3</v>
      </c>
      <c r="K3" s="20" t="s">
        <v>6</v>
      </c>
      <c r="L3" s="20" t="s">
        <v>3</v>
      </c>
      <c r="M3" s="20" t="s">
        <v>6</v>
      </c>
      <c r="N3" s="20" t="s">
        <v>3</v>
      </c>
      <c r="O3" s="20" t="s">
        <v>6</v>
      </c>
      <c r="P3" s="20" t="s">
        <v>3</v>
      </c>
      <c r="Q3" s="20" t="s">
        <v>6</v>
      </c>
      <c r="R3" s="20" t="s">
        <v>3</v>
      </c>
      <c r="S3" s="20" t="s">
        <v>6</v>
      </c>
      <c r="T3" s="20" t="s">
        <v>3</v>
      </c>
      <c r="U3" s="20" t="s">
        <v>6</v>
      </c>
      <c r="V3" s="20" t="s">
        <v>3</v>
      </c>
      <c r="W3" s="20" t="s">
        <v>6</v>
      </c>
      <c r="X3" s="20" t="s">
        <v>3</v>
      </c>
      <c r="Y3" s="20" t="s">
        <v>6</v>
      </c>
    </row>
    <row r="4" spans="2:25" ht="19.8" x14ac:dyDescent="0.35">
      <c r="B4" s="34">
        <v>3</v>
      </c>
      <c r="C4" s="25">
        <v>1</v>
      </c>
      <c r="D4" s="17">
        <v>1</v>
      </c>
      <c r="E4" s="27" t="s">
        <v>26</v>
      </c>
      <c r="F4" s="24">
        <f>SUM(H4:Y4)</f>
        <v>2595</v>
      </c>
      <c r="G4" s="19">
        <f>AVERAGE(H4,J4,L4,N4,P4,R4,T4,V4,X4)</f>
        <v>258.33333333333331</v>
      </c>
      <c r="H4" s="21">
        <v>300</v>
      </c>
      <c r="I4" s="22">
        <v>30</v>
      </c>
      <c r="J4" s="21">
        <v>239</v>
      </c>
      <c r="K4" s="22">
        <v>30</v>
      </c>
      <c r="L4" s="21">
        <v>244</v>
      </c>
      <c r="M4" s="22">
        <v>30</v>
      </c>
      <c r="N4" s="21">
        <v>267</v>
      </c>
      <c r="O4" s="22">
        <v>30</v>
      </c>
      <c r="P4" s="21">
        <v>233</v>
      </c>
      <c r="Q4" s="22">
        <v>30</v>
      </c>
      <c r="R4" s="21">
        <v>279</v>
      </c>
      <c r="S4" s="22">
        <v>30</v>
      </c>
      <c r="T4" s="21">
        <v>264</v>
      </c>
      <c r="U4" s="22">
        <v>30</v>
      </c>
      <c r="V4" s="21">
        <v>290</v>
      </c>
      <c r="W4" s="22">
        <v>30</v>
      </c>
      <c r="X4" s="21">
        <v>209</v>
      </c>
      <c r="Y4" s="22">
        <v>30</v>
      </c>
    </row>
    <row r="5" spans="2:25" ht="19.8" x14ac:dyDescent="0.35">
      <c r="B5" s="34"/>
      <c r="C5" s="25">
        <v>2</v>
      </c>
      <c r="D5" s="17">
        <v>2</v>
      </c>
      <c r="E5" s="27" t="s">
        <v>13</v>
      </c>
      <c r="F5" s="24">
        <f>SUM(H5:Y5)</f>
        <v>2071</v>
      </c>
      <c r="G5" s="19">
        <f>AVERAGE(H5,J5,L5,N5,P5,R5,T5,V5,X5)</f>
        <v>211.77777777777777</v>
      </c>
      <c r="H5" s="21">
        <v>182</v>
      </c>
      <c r="I5" s="22">
        <v>15</v>
      </c>
      <c r="J5" s="21">
        <v>232</v>
      </c>
      <c r="K5" s="22">
        <v>30</v>
      </c>
      <c r="L5" s="21">
        <v>241</v>
      </c>
      <c r="M5" s="22">
        <v>30</v>
      </c>
      <c r="N5" s="21">
        <v>238</v>
      </c>
      <c r="O5" s="22">
        <v>15</v>
      </c>
      <c r="P5" s="21">
        <v>145</v>
      </c>
      <c r="Q5" s="22">
        <v>0</v>
      </c>
      <c r="R5" s="21">
        <v>205</v>
      </c>
      <c r="S5" s="22">
        <v>15</v>
      </c>
      <c r="T5" s="21">
        <v>195</v>
      </c>
      <c r="U5" s="22">
        <v>15</v>
      </c>
      <c r="V5" s="21">
        <v>217</v>
      </c>
      <c r="W5" s="22">
        <v>15</v>
      </c>
      <c r="X5" s="21">
        <v>251</v>
      </c>
      <c r="Y5" s="22">
        <v>30</v>
      </c>
    </row>
    <row r="6" spans="2:25" ht="19.8" x14ac:dyDescent="0.35">
      <c r="B6" s="34"/>
      <c r="C6" s="25">
        <v>3</v>
      </c>
      <c r="D6" s="17">
        <v>3</v>
      </c>
      <c r="E6" s="27" t="s">
        <v>22</v>
      </c>
      <c r="F6" s="24">
        <f>SUM(H6:Y6)</f>
        <v>2069</v>
      </c>
      <c r="G6" s="19">
        <f>AVERAGE(H6,J6,L6,N6,P6,R6,T6,V6,X6)</f>
        <v>211.55555555555554</v>
      </c>
      <c r="H6" s="21">
        <v>189</v>
      </c>
      <c r="I6" s="22">
        <v>15</v>
      </c>
      <c r="J6" s="21">
        <v>220</v>
      </c>
      <c r="K6" s="22">
        <v>30</v>
      </c>
      <c r="L6" s="21">
        <v>219</v>
      </c>
      <c r="M6" s="22">
        <v>15</v>
      </c>
      <c r="N6" s="21">
        <v>255</v>
      </c>
      <c r="O6" s="22">
        <v>30</v>
      </c>
      <c r="P6" s="21">
        <v>191</v>
      </c>
      <c r="Q6" s="22">
        <v>15</v>
      </c>
      <c r="R6" s="21">
        <v>190</v>
      </c>
      <c r="S6" s="22">
        <v>0</v>
      </c>
      <c r="T6" s="21">
        <v>201</v>
      </c>
      <c r="U6" s="22">
        <v>30</v>
      </c>
      <c r="V6" s="21">
        <v>287</v>
      </c>
      <c r="W6" s="22">
        <v>30</v>
      </c>
      <c r="X6" s="21">
        <v>152</v>
      </c>
      <c r="Y6" s="22">
        <v>0</v>
      </c>
    </row>
    <row r="7" spans="2:25" ht="19.8" x14ac:dyDescent="0.35">
      <c r="B7" s="34">
        <f>B4+1</f>
        <v>4</v>
      </c>
      <c r="C7" s="25">
        <v>1</v>
      </c>
      <c r="D7" s="17">
        <v>4</v>
      </c>
      <c r="E7" s="27" t="s">
        <v>20</v>
      </c>
      <c r="F7" s="24">
        <f>SUM(H7:Y7)</f>
        <v>2059.5</v>
      </c>
      <c r="G7" s="19">
        <f>AVERAGE(H7,J7,L7,N7,P7,R7,T7,V7,X7)</f>
        <v>211.33333333333334</v>
      </c>
      <c r="H7" s="21">
        <v>165</v>
      </c>
      <c r="I7" s="22">
        <v>0</v>
      </c>
      <c r="J7" s="21">
        <v>171</v>
      </c>
      <c r="K7" s="22">
        <v>15</v>
      </c>
      <c r="L7" s="21">
        <v>268</v>
      </c>
      <c r="M7" s="22">
        <v>30</v>
      </c>
      <c r="N7" s="21">
        <v>210</v>
      </c>
      <c r="O7" s="22">
        <f>15/2</f>
        <v>7.5</v>
      </c>
      <c r="P7" s="21">
        <v>206</v>
      </c>
      <c r="Q7" s="22">
        <v>15</v>
      </c>
      <c r="R7" s="21">
        <v>200</v>
      </c>
      <c r="S7" s="22">
        <v>30</v>
      </c>
      <c r="T7" s="21">
        <v>298</v>
      </c>
      <c r="U7" s="22">
        <v>30</v>
      </c>
      <c r="V7" s="21">
        <v>223</v>
      </c>
      <c r="W7" s="22">
        <v>15</v>
      </c>
      <c r="X7" s="21">
        <v>161</v>
      </c>
      <c r="Y7" s="22">
        <v>15</v>
      </c>
    </row>
    <row r="8" spans="2:25" ht="19.8" x14ac:dyDescent="0.35">
      <c r="B8" s="34"/>
      <c r="C8" s="25">
        <v>2</v>
      </c>
      <c r="D8" s="17">
        <v>5</v>
      </c>
      <c r="E8" s="27" t="s">
        <v>19</v>
      </c>
      <c r="F8" s="24">
        <f>SUM(H8:Y8)</f>
        <v>1957</v>
      </c>
      <c r="G8" s="19">
        <f>AVERAGE(H8,J8,L8,N8,P8,R8,T8,V8,X8)</f>
        <v>200.77777777777777</v>
      </c>
      <c r="H8" s="21">
        <v>148</v>
      </c>
      <c r="I8" s="22">
        <v>0</v>
      </c>
      <c r="J8" s="21">
        <v>212</v>
      </c>
      <c r="K8" s="22">
        <v>30</v>
      </c>
      <c r="L8" s="21">
        <v>173</v>
      </c>
      <c r="M8" s="22">
        <v>15</v>
      </c>
      <c r="N8" s="21">
        <v>221</v>
      </c>
      <c r="O8" s="22">
        <v>15</v>
      </c>
      <c r="P8" s="21">
        <v>261</v>
      </c>
      <c r="Q8" s="22">
        <v>30</v>
      </c>
      <c r="R8" s="21">
        <v>187</v>
      </c>
      <c r="S8" s="22">
        <v>15</v>
      </c>
      <c r="T8" s="21">
        <v>201</v>
      </c>
      <c r="U8" s="22">
        <v>15</v>
      </c>
      <c r="V8" s="21">
        <v>246</v>
      </c>
      <c r="W8" s="22">
        <v>30</v>
      </c>
      <c r="X8" s="21">
        <v>158</v>
      </c>
      <c r="Y8" s="22">
        <v>0</v>
      </c>
    </row>
    <row r="9" spans="2:25" ht="19.8" x14ac:dyDescent="0.35">
      <c r="B9" s="34"/>
      <c r="C9" s="25">
        <v>3</v>
      </c>
      <c r="D9" s="17">
        <v>6</v>
      </c>
      <c r="E9" s="27" t="s">
        <v>11</v>
      </c>
      <c r="F9" s="24">
        <f>SUM(H9:Y9)</f>
        <v>1952.5</v>
      </c>
      <c r="G9" s="19">
        <f>AVERAGE(H9,J9,L9,N9,P9,R9,T9,V9,X9)</f>
        <v>202.77777777777777</v>
      </c>
      <c r="H9" s="21">
        <v>190</v>
      </c>
      <c r="I9" s="22">
        <v>30</v>
      </c>
      <c r="J9" s="21">
        <v>233</v>
      </c>
      <c r="K9" s="31">
        <f>45/2</f>
        <v>22.5</v>
      </c>
      <c r="L9" s="21">
        <v>184</v>
      </c>
      <c r="M9" s="22">
        <v>0</v>
      </c>
      <c r="N9" s="21">
        <v>185</v>
      </c>
      <c r="O9" s="22">
        <v>0</v>
      </c>
      <c r="P9" s="21">
        <v>155</v>
      </c>
      <c r="Q9" s="22">
        <v>0</v>
      </c>
      <c r="R9" s="21">
        <v>194</v>
      </c>
      <c r="S9" s="22">
        <v>15</v>
      </c>
      <c r="T9" s="21">
        <v>244</v>
      </c>
      <c r="U9" s="22">
        <v>30</v>
      </c>
      <c r="V9" s="21">
        <v>186</v>
      </c>
      <c r="W9" s="22">
        <v>0</v>
      </c>
      <c r="X9" s="21">
        <v>254</v>
      </c>
      <c r="Y9" s="22">
        <v>30</v>
      </c>
    </row>
    <row r="10" spans="2:25" ht="19.8" x14ac:dyDescent="0.35">
      <c r="B10" s="34">
        <f>B7+1</f>
        <v>5</v>
      </c>
      <c r="C10" s="26">
        <v>1</v>
      </c>
      <c r="D10" s="17">
        <v>7</v>
      </c>
      <c r="E10" s="27" t="s">
        <v>14</v>
      </c>
      <c r="F10" s="24">
        <f>SUM(H10:Y10)</f>
        <v>1950</v>
      </c>
      <c r="G10" s="19">
        <f>AVERAGE(H10,J10,L10,N10,P10,R10,T10,V10,X10)</f>
        <v>201.66666666666666</v>
      </c>
      <c r="H10" s="21">
        <v>233</v>
      </c>
      <c r="I10" s="22">
        <v>30</v>
      </c>
      <c r="J10" s="21">
        <v>161</v>
      </c>
      <c r="K10" s="22">
        <v>0</v>
      </c>
      <c r="L10" s="21">
        <v>243</v>
      </c>
      <c r="M10" s="22">
        <v>15</v>
      </c>
      <c r="N10" s="21">
        <v>209</v>
      </c>
      <c r="O10" s="22">
        <v>0</v>
      </c>
      <c r="P10" s="21">
        <v>208</v>
      </c>
      <c r="Q10" s="22">
        <v>30</v>
      </c>
      <c r="R10" s="21">
        <v>231</v>
      </c>
      <c r="S10" s="22">
        <v>30</v>
      </c>
      <c r="T10" s="21">
        <v>229</v>
      </c>
      <c r="U10" s="22">
        <v>15</v>
      </c>
      <c r="V10" s="21">
        <v>141</v>
      </c>
      <c r="W10" s="22">
        <v>0</v>
      </c>
      <c r="X10" s="21">
        <v>160</v>
      </c>
      <c r="Y10" s="22">
        <v>15</v>
      </c>
    </row>
    <row r="11" spans="2:25" ht="19.8" x14ac:dyDescent="0.35">
      <c r="B11" s="34"/>
      <c r="C11" s="26">
        <v>2</v>
      </c>
      <c r="D11" s="17">
        <v>8</v>
      </c>
      <c r="E11" s="27" t="s">
        <v>17</v>
      </c>
      <c r="F11" s="24">
        <f>SUM(H11:Y11)</f>
        <v>1914.5</v>
      </c>
      <c r="G11" s="19">
        <f>AVERAGE(H11,J11,L11,N11,P11,R11,T11,V11,X11)</f>
        <v>193.55555555555554</v>
      </c>
      <c r="H11" s="21">
        <v>166</v>
      </c>
      <c r="I11" s="22">
        <v>15</v>
      </c>
      <c r="J11" s="21">
        <v>186</v>
      </c>
      <c r="K11" s="22">
        <v>30</v>
      </c>
      <c r="L11" s="21">
        <v>199</v>
      </c>
      <c r="M11" s="22">
        <v>15</v>
      </c>
      <c r="N11" s="21">
        <v>210</v>
      </c>
      <c r="O11" s="22">
        <f>15/2</f>
        <v>7.5</v>
      </c>
      <c r="P11" s="21">
        <v>229</v>
      </c>
      <c r="Q11" s="22">
        <v>30</v>
      </c>
      <c r="R11" s="21">
        <v>214</v>
      </c>
      <c r="S11" s="22">
        <v>30</v>
      </c>
      <c r="T11" s="21">
        <v>188</v>
      </c>
      <c r="U11" s="22">
        <v>0</v>
      </c>
      <c r="V11" s="21">
        <v>201</v>
      </c>
      <c r="W11" s="22">
        <v>15</v>
      </c>
      <c r="X11" s="21">
        <v>149</v>
      </c>
      <c r="Y11" s="22">
        <v>30</v>
      </c>
    </row>
    <row r="12" spans="2:25" ht="19.8" x14ac:dyDescent="0.35">
      <c r="B12" s="34"/>
      <c r="C12" s="26">
        <v>3</v>
      </c>
      <c r="D12" s="17">
        <v>9</v>
      </c>
      <c r="E12" s="27" t="s">
        <v>23</v>
      </c>
      <c r="F12" s="24">
        <f>SUM(H12:Y12)</f>
        <v>1906</v>
      </c>
      <c r="G12" s="19">
        <f>AVERAGE(H12,J12,L12,N12,P12,R12,T12,V12,X12)</f>
        <v>198.44444444444446</v>
      </c>
      <c r="H12" s="21">
        <v>188</v>
      </c>
      <c r="I12" s="22">
        <v>15</v>
      </c>
      <c r="J12" s="21">
        <v>226</v>
      </c>
      <c r="K12" s="22">
        <v>15</v>
      </c>
      <c r="L12" s="21">
        <v>278</v>
      </c>
      <c r="M12" s="22">
        <v>30</v>
      </c>
      <c r="N12" s="21">
        <v>210</v>
      </c>
      <c r="O12" s="22">
        <v>15</v>
      </c>
      <c r="P12" s="21">
        <v>217</v>
      </c>
      <c r="Q12" s="22">
        <v>15</v>
      </c>
      <c r="R12" s="21">
        <v>212</v>
      </c>
      <c r="S12" s="22">
        <v>15</v>
      </c>
      <c r="T12" s="21">
        <v>162</v>
      </c>
      <c r="U12" s="22">
        <v>0</v>
      </c>
      <c r="V12" s="21">
        <v>154</v>
      </c>
      <c r="W12" s="22">
        <v>0</v>
      </c>
      <c r="X12" s="21">
        <v>139</v>
      </c>
      <c r="Y12" s="22">
        <v>15</v>
      </c>
    </row>
    <row r="13" spans="2:25" ht="19.8" x14ac:dyDescent="0.35">
      <c r="B13" s="34">
        <f t="shared" ref="B13" si="0">B10+1</f>
        <v>6</v>
      </c>
      <c r="C13" s="26">
        <v>1</v>
      </c>
      <c r="D13" s="17">
        <v>10</v>
      </c>
      <c r="E13" s="27" t="s">
        <v>21</v>
      </c>
      <c r="F13" s="24">
        <f>SUM(H13:Y13)</f>
        <v>1887</v>
      </c>
      <c r="G13" s="19">
        <f>AVERAGE(H13,J13,L13,N13,P13,R13,T13,V13,X13)</f>
        <v>198</v>
      </c>
      <c r="H13" s="21">
        <v>229</v>
      </c>
      <c r="I13" s="22">
        <v>30</v>
      </c>
      <c r="J13" s="21">
        <v>233</v>
      </c>
      <c r="K13" s="22">
        <v>15</v>
      </c>
      <c r="L13" s="21">
        <v>233</v>
      </c>
      <c r="M13" s="22">
        <v>15</v>
      </c>
      <c r="N13" s="21">
        <v>178</v>
      </c>
      <c r="O13" s="22">
        <v>0</v>
      </c>
      <c r="P13" s="21">
        <v>181</v>
      </c>
      <c r="Q13" s="22">
        <v>0</v>
      </c>
      <c r="R13" s="21">
        <v>157</v>
      </c>
      <c r="S13" s="22">
        <v>0</v>
      </c>
      <c r="T13" s="21">
        <v>186</v>
      </c>
      <c r="U13" s="22">
        <v>15</v>
      </c>
      <c r="V13" s="21">
        <v>253</v>
      </c>
      <c r="W13" s="22">
        <v>30</v>
      </c>
      <c r="X13" s="21">
        <v>132</v>
      </c>
      <c r="Y13" s="22">
        <v>0</v>
      </c>
    </row>
    <row r="14" spans="2:25" ht="19.8" x14ac:dyDescent="0.35">
      <c r="B14" s="34"/>
      <c r="C14" s="26">
        <v>2</v>
      </c>
      <c r="D14" s="17">
        <v>11</v>
      </c>
      <c r="E14" s="28" t="s">
        <v>9</v>
      </c>
      <c r="F14" s="24">
        <f>SUM(H14:Y14)</f>
        <v>1872</v>
      </c>
      <c r="G14" s="19">
        <f>AVERAGE(H14,J14,L14,N14,P14,R14,T14,V14,X14)</f>
        <v>194.66666666666666</v>
      </c>
      <c r="H14" s="21">
        <v>213</v>
      </c>
      <c r="I14" s="22">
        <v>30</v>
      </c>
      <c r="J14" s="21">
        <v>151</v>
      </c>
      <c r="K14" s="22">
        <v>0</v>
      </c>
      <c r="L14" s="21">
        <v>226</v>
      </c>
      <c r="M14" s="22">
        <v>30</v>
      </c>
      <c r="N14" s="21">
        <v>227</v>
      </c>
      <c r="O14" s="22">
        <v>30</v>
      </c>
      <c r="P14" s="21">
        <v>212</v>
      </c>
      <c r="Q14" s="22">
        <v>30</v>
      </c>
      <c r="R14" s="21">
        <v>173</v>
      </c>
      <c r="S14" s="22">
        <v>0</v>
      </c>
      <c r="T14" s="21">
        <v>179</v>
      </c>
      <c r="U14" s="22">
        <v>0</v>
      </c>
      <c r="V14" s="21">
        <v>174</v>
      </c>
      <c r="W14" s="22">
        <v>0</v>
      </c>
      <c r="X14" s="21">
        <v>197</v>
      </c>
      <c r="Y14" s="22">
        <v>0</v>
      </c>
    </row>
    <row r="15" spans="2:25" ht="19.8" x14ac:dyDescent="0.35">
      <c r="B15" s="34"/>
      <c r="C15" s="26">
        <v>3</v>
      </c>
      <c r="D15" s="17">
        <v>12</v>
      </c>
      <c r="E15" s="28" t="s">
        <v>18</v>
      </c>
      <c r="F15" s="24">
        <f>SUM(H15:Y15)</f>
        <v>1862</v>
      </c>
      <c r="G15" s="19">
        <f>AVERAGE(H15,J15,L15,N15,P15,R15,T15,V15,X15)</f>
        <v>193.55555555555554</v>
      </c>
      <c r="H15" s="21">
        <v>189</v>
      </c>
      <c r="I15" s="22">
        <v>30</v>
      </c>
      <c r="J15" s="21">
        <v>214</v>
      </c>
      <c r="K15" s="22">
        <v>15</v>
      </c>
      <c r="L15" s="21">
        <v>187</v>
      </c>
      <c r="M15" s="31">
        <v>0</v>
      </c>
      <c r="N15" s="21">
        <v>212</v>
      </c>
      <c r="O15" s="22">
        <v>30</v>
      </c>
      <c r="P15" s="21">
        <v>168</v>
      </c>
      <c r="Q15" s="22">
        <v>0</v>
      </c>
      <c r="R15" s="21">
        <v>175</v>
      </c>
      <c r="S15" s="22">
        <v>15</v>
      </c>
      <c r="T15" s="21">
        <v>178</v>
      </c>
      <c r="U15" s="22">
        <v>0</v>
      </c>
      <c r="V15" s="21">
        <v>217</v>
      </c>
      <c r="W15" s="22">
        <v>15</v>
      </c>
      <c r="X15" s="21">
        <v>202</v>
      </c>
      <c r="Y15" s="22">
        <v>15</v>
      </c>
    </row>
    <row r="16" spans="2:25" ht="19.8" x14ac:dyDescent="0.35">
      <c r="B16" s="34">
        <v>1</v>
      </c>
      <c r="C16" s="29">
        <v>1</v>
      </c>
      <c r="D16" s="17">
        <v>13</v>
      </c>
      <c r="E16" s="27" t="s">
        <v>15</v>
      </c>
      <c r="F16" s="24">
        <f>SUM(H16:Y16)</f>
        <v>1786.5</v>
      </c>
      <c r="G16" s="19">
        <f>AVERAGE(H16,J16,L16,N16,P16,R16,T16,V16,X16)</f>
        <v>186</v>
      </c>
      <c r="H16" s="21">
        <v>209</v>
      </c>
      <c r="I16" s="22">
        <v>15</v>
      </c>
      <c r="J16" s="21">
        <v>233</v>
      </c>
      <c r="K16" s="31">
        <f>45/2</f>
        <v>22.5</v>
      </c>
      <c r="L16" s="21">
        <v>189</v>
      </c>
      <c r="M16" s="22">
        <v>0</v>
      </c>
      <c r="N16" s="21">
        <v>188</v>
      </c>
      <c r="O16" s="22">
        <v>15</v>
      </c>
      <c r="P16" s="21">
        <v>182</v>
      </c>
      <c r="Q16" s="22">
        <v>15</v>
      </c>
      <c r="R16" s="21">
        <v>131</v>
      </c>
      <c r="S16" s="22">
        <v>0</v>
      </c>
      <c r="T16" s="21">
        <v>164</v>
      </c>
      <c r="U16" s="22">
        <v>15</v>
      </c>
      <c r="V16" s="21">
        <v>223</v>
      </c>
      <c r="W16" s="22">
        <v>30</v>
      </c>
      <c r="X16" s="21">
        <v>155</v>
      </c>
      <c r="Y16" s="22">
        <v>0</v>
      </c>
    </row>
    <row r="17" spans="2:25" ht="19.8" x14ac:dyDescent="0.35">
      <c r="B17" s="34"/>
      <c r="C17" s="29">
        <v>2</v>
      </c>
      <c r="D17" s="17">
        <v>14</v>
      </c>
      <c r="E17" s="27" t="s">
        <v>10</v>
      </c>
      <c r="F17" s="24">
        <f>SUM(H17:Y17)</f>
        <v>1751</v>
      </c>
      <c r="G17" s="19">
        <f>AVERAGE(H17,J17,L17,N17,P17,R17,T17,V17,X17)</f>
        <v>179.55555555555554</v>
      </c>
      <c r="H17" s="21">
        <v>165</v>
      </c>
      <c r="I17" s="22">
        <v>0</v>
      </c>
      <c r="J17" s="21">
        <v>164</v>
      </c>
      <c r="K17" s="22">
        <v>0</v>
      </c>
      <c r="L17" s="21">
        <v>152</v>
      </c>
      <c r="M17" s="22">
        <v>30</v>
      </c>
      <c r="N17" s="21">
        <v>231</v>
      </c>
      <c r="O17" s="22">
        <v>30</v>
      </c>
      <c r="P17" s="21">
        <v>110</v>
      </c>
      <c r="Q17" s="22">
        <v>0</v>
      </c>
      <c r="R17" s="21">
        <v>214</v>
      </c>
      <c r="S17" s="22">
        <v>30</v>
      </c>
      <c r="T17" s="21">
        <v>253</v>
      </c>
      <c r="U17" s="22">
        <v>30</v>
      </c>
      <c r="V17" s="21">
        <v>158</v>
      </c>
      <c r="W17" s="22">
        <v>0</v>
      </c>
      <c r="X17" s="21">
        <v>169</v>
      </c>
      <c r="Y17" s="22">
        <v>15</v>
      </c>
    </row>
    <row r="18" spans="2:25" ht="19.8" x14ac:dyDescent="0.35">
      <c r="B18" s="34"/>
      <c r="C18" s="29">
        <v>3</v>
      </c>
      <c r="D18" s="17">
        <v>15</v>
      </c>
      <c r="E18" s="27" t="s">
        <v>8</v>
      </c>
      <c r="F18" s="24">
        <f>SUM(H18:Y18)</f>
        <v>1720</v>
      </c>
      <c r="G18" s="19">
        <f>AVERAGE(H18,J18,L18,N18,P18,R18,T18,V18,X18)</f>
        <v>179.44444444444446</v>
      </c>
      <c r="H18" s="21">
        <v>200</v>
      </c>
      <c r="I18" s="22">
        <v>15</v>
      </c>
      <c r="J18" s="21">
        <v>183</v>
      </c>
      <c r="K18" s="22">
        <v>0</v>
      </c>
      <c r="L18" s="21">
        <v>185</v>
      </c>
      <c r="M18" s="23">
        <v>0</v>
      </c>
      <c r="N18" s="21">
        <v>140</v>
      </c>
      <c r="O18" s="22">
        <v>0</v>
      </c>
      <c r="P18" s="21">
        <v>163</v>
      </c>
      <c r="Q18" s="22">
        <v>15</v>
      </c>
      <c r="R18" s="21">
        <v>197</v>
      </c>
      <c r="S18" s="22">
        <v>30</v>
      </c>
      <c r="T18" s="21">
        <v>142</v>
      </c>
      <c r="U18" s="22">
        <v>0</v>
      </c>
      <c r="V18" s="21">
        <v>195</v>
      </c>
      <c r="W18" s="22">
        <v>15</v>
      </c>
      <c r="X18" s="21">
        <v>210</v>
      </c>
      <c r="Y18" s="22">
        <v>30</v>
      </c>
    </row>
    <row r="19" spans="2:25" ht="19.8" x14ac:dyDescent="0.35">
      <c r="B19" s="34">
        <v>2</v>
      </c>
      <c r="C19" s="26">
        <v>1</v>
      </c>
      <c r="D19" s="17">
        <v>16</v>
      </c>
      <c r="E19" s="27" t="s">
        <v>25</v>
      </c>
      <c r="F19" s="24">
        <f>SUM(H19:Y19)</f>
        <v>1525</v>
      </c>
      <c r="G19" s="19">
        <f>AVERAGE(H19,J19,L19,N19,P19,R19,T19,V19,X19)</f>
        <v>157.77777777777777</v>
      </c>
      <c r="H19" s="21">
        <v>199</v>
      </c>
      <c r="I19" s="22">
        <v>0</v>
      </c>
      <c r="J19" s="21">
        <v>159</v>
      </c>
      <c r="K19" s="22">
        <v>0</v>
      </c>
      <c r="L19" s="21">
        <v>136</v>
      </c>
      <c r="M19" s="22">
        <v>0</v>
      </c>
      <c r="N19" s="21">
        <v>159</v>
      </c>
      <c r="O19" s="22">
        <v>15</v>
      </c>
      <c r="P19" s="21">
        <v>197</v>
      </c>
      <c r="Q19" s="22">
        <v>30</v>
      </c>
      <c r="R19" s="21">
        <v>175</v>
      </c>
      <c r="S19" s="22">
        <v>0</v>
      </c>
      <c r="T19" s="21">
        <v>156</v>
      </c>
      <c r="U19" s="22">
        <v>15</v>
      </c>
      <c r="V19" s="21">
        <v>109</v>
      </c>
      <c r="W19" s="22">
        <v>15</v>
      </c>
      <c r="X19" s="21">
        <v>130</v>
      </c>
      <c r="Y19" s="22">
        <v>30</v>
      </c>
    </row>
    <row r="20" spans="2:25" ht="19.8" x14ac:dyDescent="0.35">
      <c r="B20" s="34"/>
      <c r="C20" s="26">
        <v>2</v>
      </c>
      <c r="D20" s="17">
        <v>17</v>
      </c>
      <c r="E20" s="27" t="s">
        <v>27</v>
      </c>
      <c r="F20" s="24">
        <f>SUM(H20:Y20)</f>
        <v>1423</v>
      </c>
      <c r="G20" s="19">
        <f>AVERAGE(H20,J20,L20,N20,P20,R20,T20,V20,X20)</f>
        <v>141.44444444444446</v>
      </c>
      <c r="H20" s="21">
        <v>157</v>
      </c>
      <c r="I20" s="22">
        <v>0</v>
      </c>
      <c r="J20" s="21">
        <v>123</v>
      </c>
      <c r="K20" s="22">
        <v>0</v>
      </c>
      <c r="L20" s="21">
        <v>116</v>
      </c>
      <c r="M20" s="22">
        <v>15</v>
      </c>
      <c r="N20" s="21">
        <v>192</v>
      </c>
      <c r="O20" s="22">
        <v>30</v>
      </c>
      <c r="P20" s="21">
        <v>112</v>
      </c>
      <c r="Q20" s="22">
        <v>15</v>
      </c>
      <c r="R20" s="21">
        <v>181</v>
      </c>
      <c r="S20" s="22">
        <v>15</v>
      </c>
      <c r="T20" s="21">
        <v>157</v>
      </c>
      <c r="U20" s="22">
        <v>30</v>
      </c>
      <c r="V20" s="21">
        <v>111</v>
      </c>
      <c r="W20" s="22">
        <v>30</v>
      </c>
      <c r="X20" s="21">
        <v>124</v>
      </c>
      <c r="Y20" s="22">
        <v>15</v>
      </c>
    </row>
    <row r="21" spans="2:25" ht="19.8" x14ac:dyDescent="0.35">
      <c r="B21" s="34"/>
      <c r="C21" s="26">
        <v>3</v>
      </c>
      <c r="D21" s="17">
        <v>18</v>
      </c>
      <c r="E21" s="28" t="s">
        <v>24</v>
      </c>
      <c r="F21" s="24">
        <f>SUM(H21:Y21)</f>
        <v>1102</v>
      </c>
      <c r="G21" s="19">
        <f>AVERAGE(H21,J21,L21,N21,P21,R21,T21,V21,X21)</f>
        <v>120.77777777777777</v>
      </c>
      <c r="H21" s="21">
        <v>135</v>
      </c>
      <c r="I21" s="22">
        <v>0</v>
      </c>
      <c r="J21" s="21">
        <v>168</v>
      </c>
      <c r="K21" s="22">
        <v>15</v>
      </c>
      <c r="L21" s="21">
        <v>111</v>
      </c>
      <c r="M21" s="22">
        <v>0</v>
      </c>
      <c r="N21" s="21">
        <v>123</v>
      </c>
      <c r="O21" s="22">
        <v>0</v>
      </c>
      <c r="P21" s="21">
        <v>105</v>
      </c>
      <c r="Q21" s="22">
        <v>0</v>
      </c>
      <c r="R21" s="21">
        <v>140</v>
      </c>
      <c r="S21" s="22">
        <v>0</v>
      </c>
      <c r="T21" s="21">
        <v>131</v>
      </c>
      <c r="U21" s="22">
        <v>0</v>
      </c>
      <c r="V21" s="21">
        <v>105</v>
      </c>
      <c r="W21" s="22">
        <v>0</v>
      </c>
      <c r="X21" s="21">
        <v>69</v>
      </c>
      <c r="Y21" s="22">
        <v>0</v>
      </c>
    </row>
    <row r="22" spans="2:25" ht="19.8" hidden="1" x14ac:dyDescent="0.3">
      <c r="B22" s="34"/>
      <c r="C22" s="25">
        <v>1</v>
      </c>
      <c r="D22" s="7"/>
      <c r="F22" s="24">
        <f t="shared" ref="F4:F24" si="1">SUM(H22:Y22)</f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1"/>
      <c r="S22" s="23"/>
      <c r="T22" s="21"/>
      <c r="U22" s="22"/>
      <c r="V22" s="21"/>
      <c r="W22" s="22"/>
      <c r="X22" s="21"/>
      <c r="Y22" s="23"/>
    </row>
    <row r="23" spans="2:25" ht="19.8" hidden="1" x14ac:dyDescent="0.3">
      <c r="B23" s="34"/>
      <c r="C23" s="25">
        <v>2</v>
      </c>
      <c r="D23" s="7"/>
      <c r="F23" s="24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/>
      <c r="S23" s="22"/>
      <c r="T23" s="21"/>
      <c r="U23" s="22"/>
      <c r="V23" s="21"/>
      <c r="W23" s="22"/>
      <c r="X23" s="21"/>
      <c r="Y23" s="22"/>
    </row>
    <row r="24" spans="2:25" ht="19.8" hidden="1" x14ac:dyDescent="0.3">
      <c r="B24" s="34"/>
      <c r="C24" s="25">
        <v>3</v>
      </c>
      <c r="D24" s="7"/>
      <c r="F24" s="24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1"/>
      <c r="S24" s="22"/>
      <c r="T24" s="21"/>
      <c r="U24" s="22"/>
      <c r="V24" s="21"/>
      <c r="W24" s="22"/>
      <c r="X24" s="21"/>
      <c r="Y24" s="22"/>
    </row>
    <row r="25" spans="2:25" ht="9" customHeight="1" x14ac:dyDescent="0.2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7" spans="2:25" x14ac:dyDescent="0.25">
      <c r="E27" s="30"/>
    </row>
    <row r="28" spans="2:25" x14ac:dyDescent="0.25">
      <c r="T28" s="15"/>
    </row>
    <row r="30" spans="2:25" ht="16.2" x14ac:dyDescent="0.3">
      <c r="T30" s="33">
        <v>300</v>
      </c>
    </row>
  </sheetData>
  <sortState xmlns:xlrd2="http://schemas.microsoft.com/office/spreadsheetml/2017/richdata2" ref="E4:Y21">
    <sortCondition descending="1" ref="F4:F21"/>
    <sortCondition descending="1" ref="G4:G21"/>
  </sortState>
  <mergeCells count="16">
    <mergeCell ref="X2:Y2"/>
    <mergeCell ref="H2:I2"/>
    <mergeCell ref="J2:K2"/>
    <mergeCell ref="L2:M2"/>
    <mergeCell ref="R2:S2"/>
    <mergeCell ref="T2:U2"/>
    <mergeCell ref="V2:W2"/>
    <mergeCell ref="B22:B24"/>
    <mergeCell ref="B4:B6"/>
    <mergeCell ref="B7:B9"/>
    <mergeCell ref="N2:O2"/>
    <mergeCell ref="P2:Q2"/>
    <mergeCell ref="B16:B18"/>
    <mergeCell ref="B19:B21"/>
    <mergeCell ref="B10:B12"/>
    <mergeCell ref="B13:B15"/>
  </mergeCells>
  <conditionalFormatting sqref="G4:I4 H5:I9 G5:G21">
    <cfRule type="cellIs" dxfId="20" priority="136" operator="greaterThan">
      <formula>199.99</formula>
    </cfRule>
  </conditionalFormatting>
  <conditionalFormatting sqref="H4:H9 R22:R24 T22:T24 V22:V24 X22:X24">
    <cfRule type="cellIs" dxfId="19" priority="131" operator="greaterThan">
      <formula>249</formula>
    </cfRule>
  </conditionalFormatting>
  <conditionalFormatting sqref="M26:M30 O26:O30 Q26:Q30 R22:T24 V22:V24 X22:X24 S26:S30">
    <cfRule type="cellIs" dxfId="18" priority="124" operator="greaterThan">
      <formula>199</formula>
    </cfRule>
  </conditionalFormatting>
  <conditionalFormatting sqref="U22:U24 U26:U30 T28">
    <cfRule type="cellIs" dxfId="17" priority="118" operator="greaterThan">
      <formula>199</formula>
    </cfRule>
  </conditionalFormatting>
  <conditionalFormatting sqref="W22:W24 W26:W30">
    <cfRule type="cellIs" dxfId="16" priority="117" operator="greaterThan">
      <formula>199</formula>
    </cfRule>
  </conditionalFormatting>
  <conditionalFormatting sqref="Y22:Y24 Y26:Y30">
    <cfRule type="cellIs" dxfId="15" priority="116" operator="greaterThan">
      <formula>199</formula>
    </cfRule>
  </conditionalFormatting>
  <conditionalFormatting sqref="J26:J30">
    <cfRule type="cellIs" dxfId="14" priority="112" operator="greaterThan">
      <formula>199</formula>
    </cfRule>
  </conditionalFormatting>
  <conditionalFormatting sqref="H16:I21">
    <cfRule type="cellIs" dxfId="13" priority="48" operator="greaterThan">
      <formula>199.99</formula>
    </cfRule>
  </conditionalFormatting>
  <conditionalFormatting sqref="H16:H21">
    <cfRule type="cellIs" dxfId="12" priority="47" operator="greaterThan">
      <formula>249</formula>
    </cfRule>
  </conditionalFormatting>
  <conditionalFormatting sqref="H10:I15">
    <cfRule type="cellIs" dxfId="11" priority="34" operator="greaterThan">
      <formula>199.99</formula>
    </cfRule>
  </conditionalFormatting>
  <conditionalFormatting sqref="H10:H15">
    <cfRule type="cellIs" dxfId="10" priority="33" operator="greaterThan">
      <formula>249</formula>
    </cfRule>
  </conditionalFormatting>
  <conditionalFormatting sqref="J4:Y5 J6:S6 U6:Y6 J7:Y9">
    <cfRule type="cellIs" dxfId="9" priority="10" operator="greaterThan">
      <formula>199.99</formula>
    </cfRule>
  </conditionalFormatting>
  <conditionalFormatting sqref="J4:J9 L4:L9 N4:N9 P4:P9 R4:R9 T4:T5 V4:V9 X4:X9 T7:T9">
    <cfRule type="cellIs" dxfId="8" priority="9" operator="greaterThan">
      <formula>249</formula>
    </cfRule>
  </conditionalFormatting>
  <conditionalFormatting sqref="J16:Y21">
    <cfRule type="cellIs" dxfId="7" priority="8" operator="greaterThan">
      <formula>199.99</formula>
    </cfRule>
  </conditionalFormatting>
  <conditionalFormatting sqref="J16:J21 L16:L21 N16:N21 P16:P21 R16:R21 T16:T21 V16:V21 X16:X21">
    <cfRule type="cellIs" dxfId="6" priority="7" operator="greaterThan">
      <formula>249</formula>
    </cfRule>
  </conditionalFormatting>
  <conditionalFormatting sqref="J10:Y14 U15:Y15 J15:S15">
    <cfRule type="cellIs" dxfId="5" priority="6" operator="greaterThan">
      <formula>199.99</formula>
    </cfRule>
  </conditionalFormatting>
  <conditionalFormatting sqref="J10:J15 L10:L15 N10:N15 P10:P15 R10:R15 T10:T14 V10:V15 X10:X15">
    <cfRule type="cellIs" dxfId="4" priority="5" operator="greaterThan">
      <formula>249</formula>
    </cfRule>
  </conditionalFormatting>
  <conditionalFormatting sqref="T15">
    <cfRule type="cellIs" dxfId="3" priority="4" operator="greaterThan">
      <formula>199.99</formula>
    </cfRule>
  </conditionalFormatting>
  <conditionalFormatting sqref="T15">
    <cfRule type="cellIs" dxfId="2" priority="3" operator="greaterThan">
      <formula>249</formula>
    </cfRule>
  </conditionalFormatting>
  <conditionalFormatting sqref="T6">
    <cfRule type="cellIs" dxfId="1" priority="2" operator="greaterThan">
      <formula>199.99</formula>
    </cfRule>
  </conditionalFormatting>
  <conditionalFormatting sqref="T6">
    <cfRule type="cellIs" dxfId="0" priority="1" operator="greaterThan">
      <formula>249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2020-07-03T22:30:26Z</dcterms:modified>
</cp:coreProperties>
</file>