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ercu\Downloads\"/>
    </mc:Choice>
  </mc:AlternateContent>
  <xr:revisionPtr revIDLastSave="0" documentId="13_ncr:1_{C1F9D0A4-FBEB-49A4-91FF-93251FEA08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  <sheet name="loo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1" l="1"/>
  <c r="F4" i="1"/>
  <c r="G6" i="1"/>
  <c r="AE15" i="1"/>
  <c r="AE13" i="1"/>
  <c r="AC14" i="1"/>
  <c r="AC15" i="1"/>
  <c r="AC13" i="1"/>
  <c r="AA13" i="1"/>
  <c r="AA14" i="1"/>
  <c r="AA15" i="1"/>
  <c r="Y14" i="1"/>
  <c r="Y13" i="1"/>
  <c r="Y15" i="1"/>
  <c r="W15" i="1"/>
  <c r="W14" i="1"/>
  <c r="W13" i="1"/>
  <c r="W19" i="1"/>
  <c r="F6" i="1"/>
  <c r="U15" i="1"/>
  <c r="U13" i="1"/>
  <c r="U19" i="1"/>
  <c r="U14" i="1"/>
  <c r="S14" i="1"/>
  <c r="S13" i="1"/>
  <c r="S15" i="1"/>
  <c r="S19" i="1"/>
  <c r="Q19" i="1"/>
  <c r="Q15" i="1"/>
  <c r="Q14" i="1"/>
  <c r="Q20" i="1"/>
  <c r="Q13" i="1"/>
  <c r="O20" i="1"/>
  <c r="O14" i="1"/>
  <c r="O13" i="1"/>
  <c r="O19" i="1"/>
  <c r="O15" i="1"/>
  <c r="M20" i="1"/>
  <c r="M15" i="1"/>
  <c r="M13" i="1"/>
  <c r="M19" i="1"/>
  <c r="M14" i="1"/>
  <c r="G19" i="1"/>
  <c r="G13" i="1"/>
  <c r="K20" i="1"/>
  <c r="K13" i="1"/>
  <c r="K15" i="1"/>
  <c r="K19" i="1"/>
  <c r="K14" i="1"/>
  <c r="I14" i="1"/>
  <c r="I13" i="1"/>
  <c r="I19" i="1"/>
  <c r="I20" i="1"/>
  <c r="I15" i="1"/>
  <c r="F12" i="1"/>
  <c r="G12" i="1"/>
  <c r="F18" i="1"/>
  <c r="G18" i="1"/>
  <c r="G8" i="1"/>
  <c r="G17" i="1"/>
  <c r="G15" i="1"/>
  <c r="G4" i="1"/>
  <c r="G10" i="1"/>
  <c r="G16" i="1"/>
  <c r="G20" i="1"/>
  <c r="G21" i="1"/>
  <c r="G11" i="1"/>
  <c r="G14" i="1"/>
  <c r="G5" i="1"/>
  <c r="G7" i="1"/>
  <c r="G9" i="1"/>
  <c r="F15" i="1" l="1"/>
  <c r="F20" i="1"/>
  <c r="F5" i="1"/>
  <c r="F19" i="1"/>
  <c r="F8" i="1"/>
  <c r="F11" i="1"/>
  <c r="F9" i="1"/>
  <c r="F16" i="1"/>
  <c r="F7" i="1"/>
  <c r="F14" i="1"/>
  <c r="F13" i="1"/>
  <c r="F17" i="1"/>
  <c r="F10" i="1"/>
  <c r="F21" i="1"/>
</calcChain>
</file>

<file path=xl/sharedStrings.xml><?xml version="1.0" encoding="utf-8"?>
<sst xmlns="http://schemas.openxmlformats.org/spreadsheetml/2006/main" count="85" uniqueCount="43">
  <si>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</si>
  <si>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</si>
  <si>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</si>
  <si>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</si>
  <si>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</si>
  <si>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</si>
  <si>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</si>
  <si>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</si>
  <si>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</si>
  <si>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9 no-tap ehk 9 = X (strike)</t>
  </si>
  <si>
    <t>Võistlus:</t>
  </si>
  <si>
    <t>Auhinnad:</t>
  </si>
  <si>
    <t>Top 3 karikad</t>
  </si>
  <si>
    <t xml:space="preserve">iga sarja võitja omal rajal +30p, </t>
  </si>
  <si>
    <t>teine koht +15p,</t>
  </si>
  <si>
    <t xml:space="preserve">12 sarja, 3 võistlejat rajal, </t>
  </si>
  <si>
    <t>I KOHT</t>
  </si>
  <si>
    <t>II KOHT</t>
  </si>
  <si>
    <t>III KOHT</t>
  </si>
  <si>
    <t>300p fond 240€, läheb jagamisele kõigi 300p soorituste vahel</t>
  </si>
  <si>
    <t>RAKVERE ÖÖTURNIIR  16.06.2023</t>
  </si>
  <si>
    <t>Naised +15p hcp iga sari, mis lisatakse enne sarja võitja selgitamist.</t>
  </si>
  <si>
    <t>Hergi Vaga</t>
  </si>
  <si>
    <t>Kristofer Saarm</t>
  </si>
  <si>
    <t>Franz Saarm</t>
  </si>
  <si>
    <t>Erik Papstel</t>
  </si>
  <si>
    <t>Jaanus Malm</t>
  </si>
  <si>
    <t>Indrek Pukki</t>
  </si>
  <si>
    <t>Kaidi Pitk</t>
  </si>
  <si>
    <t>Gunnar Saar</t>
  </si>
  <si>
    <t>Siim Henrik Saar</t>
  </si>
  <si>
    <t>Kermo Porovardja</t>
  </si>
  <si>
    <t>Janek Liski</t>
  </si>
  <si>
    <t>Aleftina Liski</t>
  </si>
  <si>
    <t>Kristiina Rozenthal</t>
  </si>
  <si>
    <t>August Rozenthal</t>
  </si>
  <si>
    <t>Tatjana Krutikova</t>
  </si>
  <si>
    <t>Anzelika Zotova</t>
  </si>
  <si>
    <t>Rene Lõiveke</t>
  </si>
  <si>
    <t>Sven Lubja</t>
  </si>
  <si>
    <t>DNF</t>
  </si>
  <si>
    <t>Rajaloos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</si>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</sst>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i/>
      <sz val="11"/>
      <color theme="1"/>
      <name val="Verdana"/>
      <family val="2"/>
      <charset val="186"/>
    </font>
    <font>
      <b/>
      <sz val="18"/>
      <color rgb="FFFF0000"/>
      <name val="Verdana"/>
      <family val="2"/>
      <charset val="186"/>
    </font>
    <font>
      <b/>
      <sz val="11"/>
      <color rgb="FFFF0000"/>
      <name val="Verdana"/>
      <family val="2"/>
      <charset val="186"/>
    </font>
    <font>
      <b/>
      <sz val="14"/>
      <color rgb="FFFF0000"/>
      <name val="Verdana"/>
      <family val="2"/>
      <charset val="186"/>
    </font>
    <font>
      <b/>
      <sz val="16"/>
      <color rgb="FFFF0000"/>
      <name val="Verdana"/>
      <family val="2"/>
      <charset val="186"/>
    </font>
    <font>
      <b/>
      <i/>
      <sz val="11"/>
      <color rgb="FFFF0000"/>
      <name val="Verdana"/>
      <family val="2"/>
      <charset val="186"/>
    </font>
    <font>
      <sz val="16"/>
      <color rgb="FF7030A0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10" fillId="0" borderId="1" xfId="0" applyFont="1" applyBorder="1"/>
    <xf numFmtId="1" fontId="10" fillId="2" borderId="1" xfId="0" applyNumberFormat="1" applyFont="1" applyFill="1" applyBorder="1"/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1" fontId="16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1" fontId="10" fillId="2" borderId="2" xfId="0" applyNumberFormat="1" applyFont="1" applyFill="1" applyBorder="1"/>
    <xf numFmtId="0" fontId="13" fillId="2" borderId="2" xfId="0" applyFont="1" applyFill="1" applyBorder="1"/>
    <xf numFmtId="0" fontId="10" fillId="0" borderId="4" xfId="0" applyFont="1" applyBorder="1"/>
    <xf numFmtId="1" fontId="10" fillId="2" borderId="4" xfId="0" applyNumberFormat="1" applyFont="1" applyFill="1" applyBorder="1"/>
    <xf numFmtId="2" fontId="12" fillId="2" borderId="4" xfId="0" applyNumberFormat="1" applyFont="1" applyFill="1" applyBorder="1"/>
    <xf numFmtId="0" fontId="13" fillId="2" borderId="4" xfId="0" applyFont="1" applyFill="1" applyBorder="1"/>
    <xf numFmtId="0" fontId="14" fillId="2" borderId="4" xfId="0" applyFont="1" applyFill="1" applyBorder="1" applyAlignment="1">
      <alignment horizontal="center"/>
    </xf>
    <xf numFmtId="0" fontId="10" fillId="0" borderId="9" xfId="0" applyFont="1" applyBorder="1"/>
    <xf numFmtId="1" fontId="10" fillId="2" borderId="9" xfId="0" applyNumberFormat="1" applyFont="1" applyFill="1" applyBorder="1"/>
    <xf numFmtId="0" fontId="13" fillId="2" borderId="9" xfId="0" applyFont="1" applyFill="1" applyBorder="1"/>
    <xf numFmtId="0" fontId="14" fillId="2" borderId="9" xfId="0" applyFont="1" applyFill="1" applyBorder="1" applyAlignment="1">
      <alignment horizontal="center"/>
    </xf>
    <xf numFmtId="1" fontId="14" fillId="2" borderId="9" xfId="0" applyNumberFormat="1" applyFont="1" applyFill="1" applyBorder="1" applyAlignment="1">
      <alignment horizontal="center"/>
    </xf>
    <xf numFmtId="1" fontId="14" fillId="2" borderId="4" xfId="0" applyNumberFormat="1" applyFont="1" applyFill="1" applyBorder="1" applyAlignment="1">
      <alignment horizontal="center"/>
    </xf>
    <xf numFmtId="1" fontId="13" fillId="2" borderId="4" xfId="0" applyNumberFormat="1" applyFont="1" applyFill="1" applyBorder="1"/>
    <xf numFmtId="1" fontId="14" fillId="2" borderId="5" xfId="0" applyNumberFormat="1" applyFont="1" applyFill="1" applyBorder="1" applyAlignment="1">
      <alignment horizontal="center"/>
    </xf>
    <xf numFmtId="1" fontId="13" fillId="2" borderId="1" xfId="0" applyNumberFormat="1" applyFont="1" applyFill="1" applyBorder="1"/>
    <xf numFmtId="1" fontId="14" fillId="2" borderId="7" xfId="0" applyNumberFormat="1" applyFont="1" applyFill="1" applyBorder="1" applyAlignment="1">
      <alignment horizontal="center"/>
    </xf>
    <xf numFmtId="1" fontId="13" fillId="2" borderId="9" xfId="0" applyNumberFormat="1" applyFont="1" applyFill="1" applyBorder="1"/>
    <xf numFmtId="1" fontId="14" fillId="2" borderId="10" xfId="0" applyNumberFormat="1" applyFont="1" applyFill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3" fillId="2" borderId="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2" fontId="12" fillId="2" borderId="1" xfId="0" applyNumberFormat="1" applyFont="1" applyFill="1" applyBorder="1"/>
    <xf numFmtId="2" fontId="12" fillId="2" borderId="9" xfId="0" applyNumberFormat="1" applyFont="1" applyFill="1" applyBorder="1"/>
    <xf numFmtId="0" fontId="5" fillId="2" borderId="13" xfId="0" applyFont="1" applyFill="1" applyBorder="1"/>
    <xf numFmtId="0" fontId="22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10" fillId="2" borderId="14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0" fillId="0" borderId="2" xfId="0" applyFont="1" applyBorder="1"/>
    <xf numFmtId="2" fontId="12" fillId="2" borderId="2" xfId="0" applyNumberFormat="1" applyFont="1" applyFill="1" applyBorder="1"/>
    <xf numFmtId="0" fontId="14" fillId="2" borderId="2" xfId="0" applyFont="1" applyFill="1" applyBorder="1" applyAlignment="1">
      <alignment horizontal="center"/>
    </xf>
    <xf numFmtId="1" fontId="13" fillId="2" borderId="2" xfId="0" applyNumberFormat="1" applyFont="1" applyFill="1" applyBorder="1"/>
    <xf numFmtId="1" fontId="14" fillId="2" borderId="2" xfId="0" applyNumberFormat="1" applyFont="1" applyFill="1" applyBorder="1" applyAlignment="1">
      <alignment horizontal="center"/>
    </xf>
    <xf numFmtId="0" fontId="10" fillId="0" borderId="9" xfId="0" applyFont="1" applyBorder="1" applyAlignment="1">
      <alignment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6" fillId="2" borderId="0" xfId="0" applyFont="1" applyFill="1"/>
    <xf numFmtId="0" fontId="11" fillId="0" borderId="1" xfId="0" applyFont="1" applyBorder="1"/>
    <xf numFmtId="0" fontId="27" fillId="0" borderId="1" xfId="0" applyFont="1" applyBorder="1"/>
    <xf numFmtId="0" fontId="11" fillId="0" borderId="1" xfId="0" applyFont="1" applyBorder="1" applyAlignment="1">
      <alignment wrapText="1"/>
    </xf>
    <xf numFmtId="0" fontId="25" fillId="2" borderId="4" xfId="0" applyFont="1" applyFill="1" applyBorder="1"/>
  </cellXfs>
  <cellStyles count="1">
    <cellStyle name="Normaallaad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2"/>
  <sheetViews>
    <sheetView tabSelected="1" zoomScale="90" zoomScaleNormal="90" workbookViewId="0">
      <pane xSplit="7" ySplit="3" topLeftCell="Q4" activePane="bottomRight" state="frozen"/>
      <selection pane="topRight" activeCell="G1" sqref="G1"/>
      <selection pane="bottomLeft" activeCell="A4" sqref="A4"/>
      <selection pane="bottomRight" activeCell="AF2" sqref="AF2"/>
    </sheetView>
  </sheetViews>
  <sheetFormatPr defaultColWidth="9.109375" defaultRowHeight="13.8" x14ac:dyDescent="0.25"/>
  <cols>
    <col min="1" max="1" width="1.44140625" style="7" customWidth="1"/>
    <col min="2" max="2" width="7.44140625" style="7" customWidth="1"/>
    <col min="3" max="3" width="4.5546875" style="41" customWidth="1"/>
    <col min="4" max="4" width="7.44140625" style="5" customWidth="1"/>
    <col min="5" max="5" width="37.109375" style="7" customWidth="1"/>
    <col min="6" max="6" width="14" style="7" customWidth="1"/>
    <col min="7" max="7" width="15.88671875" style="6" customWidth="1"/>
    <col min="8" max="8" width="8.5546875" style="6" customWidth="1"/>
    <col min="9" max="9" width="8.5546875" style="5" customWidth="1"/>
    <col min="10" max="10" width="8.5546875" style="6" customWidth="1"/>
    <col min="11" max="11" width="8.5546875" style="5" customWidth="1"/>
    <col min="12" max="12" width="8.5546875" style="6" customWidth="1"/>
    <col min="13" max="13" width="9.5546875" style="5" customWidth="1"/>
    <col min="14" max="14" width="8.5546875" style="6" customWidth="1"/>
    <col min="15" max="15" width="8" style="5" customWidth="1"/>
    <col min="16" max="16" width="9.44140625" style="6" customWidth="1"/>
    <col min="17" max="17" width="8.5546875" style="5" customWidth="1"/>
    <col min="18" max="18" width="8.5546875" style="6" customWidth="1"/>
    <col min="19" max="19" width="8.5546875" style="5" customWidth="1"/>
    <col min="20" max="20" width="8.5546875" style="6" customWidth="1"/>
    <col min="21" max="21" width="9.44140625" style="5" customWidth="1"/>
    <col min="22" max="22" width="8.5546875" style="6" customWidth="1"/>
    <col min="23" max="23" width="8.5546875" style="5" customWidth="1"/>
    <col min="24" max="24" width="8.5546875" style="6" customWidth="1"/>
    <col min="25" max="25" width="8.5546875" style="5" customWidth="1"/>
    <col min="26" max="26" width="8.5546875" style="6" customWidth="1"/>
    <col min="27" max="27" width="8.5546875" style="5" customWidth="1"/>
    <col min="28" max="28" width="8.5546875" style="6" customWidth="1"/>
    <col min="29" max="29" width="8.5546875" style="5" customWidth="1"/>
    <col min="30" max="30" width="8.5546875" style="6" customWidth="1"/>
    <col min="31" max="31" width="8.5546875" style="5" customWidth="1"/>
    <col min="32" max="16384" width="9.109375" style="7"/>
  </cols>
  <sheetData>
    <row r="1" spans="2:32" ht="21" customHeight="1" x14ac:dyDescent="0.4">
      <c r="B1" s="10" t="s">
        <v>20</v>
      </c>
      <c r="C1" s="40"/>
      <c r="D1" s="2"/>
      <c r="E1" s="1"/>
      <c r="F1" s="1"/>
      <c r="G1" s="3"/>
      <c r="H1" s="4" t="s">
        <v>4</v>
      </c>
    </row>
    <row r="2" spans="2:32" ht="14.25" customHeight="1" thickBot="1" x14ac:dyDescent="0.3">
      <c r="B2" s="8" t="s">
        <v>8</v>
      </c>
      <c r="H2" s="66">
        <v>1</v>
      </c>
      <c r="I2" s="67"/>
      <c r="J2" s="66">
        <v>2</v>
      </c>
      <c r="K2" s="67"/>
      <c r="L2" s="66">
        <v>3</v>
      </c>
      <c r="M2" s="67"/>
      <c r="N2" s="66">
        <v>4</v>
      </c>
      <c r="O2" s="67"/>
      <c r="P2" s="66">
        <v>5</v>
      </c>
      <c r="Q2" s="67"/>
      <c r="R2" s="66">
        <v>6</v>
      </c>
      <c r="S2" s="67"/>
      <c r="T2" s="66">
        <v>7</v>
      </c>
      <c r="U2" s="67"/>
      <c r="V2" s="66">
        <v>8</v>
      </c>
      <c r="W2" s="67"/>
      <c r="X2" s="66">
        <v>9</v>
      </c>
      <c r="Y2" s="67"/>
      <c r="Z2" s="66">
        <v>10</v>
      </c>
      <c r="AA2" s="67"/>
      <c r="AB2" s="66">
        <v>11</v>
      </c>
      <c r="AC2" s="67"/>
      <c r="AD2" s="66">
        <v>12</v>
      </c>
      <c r="AE2" s="67"/>
    </row>
    <row r="3" spans="2:32" ht="16.5" customHeight="1" thickBot="1" x14ac:dyDescent="0.35">
      <c r="B3" s="54" t="s">
        <v>5</v>
      </c>
      <c r="C3" s="55"/>
      <c r="D3" s="56" t="s">
        <v>0</v>
      </c>
      <c r="E3" s="57" t="s">
        <v>1</v>
      </c>
      <c r="F3" s="57" t="s">
        <v>2</v>
      </c>
      <c r="G3" s="57" t="s">
        <v>7</v>
      </c>
      <c r="H3" s="58" t="s">
        <v>3</v>
      </c>
      <c r="I3" s="58" t="s">
        <v>6</v>
      </c>
      <c r="J3" s="58" t="s">
        <v>3</v>
      </c>
      <c r="K3" s="58" t="s">
        <v>6</v>
      </c>
      <c r="L3" s="58" t="s">
        <v>3</v>
      </c>
      <c r="M3" s="58" t="s">
        <v>6</v>
      </c>
      <c r="N3" s="58" t="s">
        <v>3</v>
      </c>
      <c r="O3" s="58" t="s">
        <v>6</v>
      </c>
      <c r="P3" s="58" t="s">
        <v>3</v>
      </c>
      <c r="Q3" s="58" t="s">
        <v>6</v>
      </c>
      <c r="R3" s="58" t="s">
        <v>3</v>
      </c>
      <c r="S3" s="58" t="s">
        <v>6</v>
      </c>
      <c r="T3" s="58" t="s">
        <v>3</v>
      </c>
      <c r="U3" s="58" t="s">
        <v>6</v>
      </c>
      <c r="V3" s="58" t="s">
        <v>3</v>
      </c>
      <c r="W3" s="58" t="s">
        <v>6</v>
      </c>
      <c r="X3" s="58" t="s">
        <v>3</v>
      </c>
      <c r="Y3" s="58" t="s">
        <v>6</v>
      </c>
      <c r="Z3" s="58" t="s">
        <v>3</v>
      </c>
      <c r="AA3" s="58" t="s">
        <v>6</v>
      </c>
      <c r="AB3" s="58" t="s">
        <v>3</v>
      </c>
      <c r="AC3" s="58" t="s">
        <v>6</v>
      </c>
      <c r="AD3" s="58" t="s">
        <v>3</v>
      </c>
      <c r="AE3" s="59" t="s">
        <v>6</v>
      </c>
    </row>
    <row r="4" spans="2:32" ht="21.75" customHeight="1" x14ac:dyDescent="0.3">
      <c r="B4" s="68">
        <v>6</v>
      </c>
      <c r="C4" s="42">
        <v>1</v>
      </c>
      <c r="D4" s="47">
        <v>1</v>
      </c>
      <c r="E4" s="23" t="s">
        <v>23</v>
      </c>
      <c r="F4" s="24">
        <f>SUM(H4:AE4)</f>
        <v>2955</v>
      </c>
      <c r="G4" s="25">
        <f>AVERAGE(H4,J4,L4,N4,P4,R4,T4,V4,AD4,X4,Z4,AB4)</f>
        <v>223.75</v>
      </c>
      <c r="H4" s="26">
        <v>156</v>
      </c>
      <c r="I4" s="27">
        <v>0</v>
      </c>
      <c r="J4" s="26">
        <v>279</v>
      </c>
      <c r="K4" s="27">
        <v>30</v>
      </c>
      <c r="L4" s="26">
        <v>256</v>
      </c>
      <c r="M4" s="27">
        <v>30</v>
      </c>
      <c r="N4" s="26">
        <v>147</v>
      </c>
      <c r="O4" s="27">
        <v>0</v>
      </c>
      <c r="P4" s="34">
        <v>278</v>
      </c>
      <c r="Q4" s="33">
        <v>30</v>
      </c>
      <c r="R4" s="34">
        <v>194</v>
      </c>
      <c r="S4" s="33">
        <v>0</v>
      </c>
      <c r="T4" s="34">
        <v>241</v>
      </c>
      <c r="U4" s="33">
        <v>30</v>
      </c>
      <c r="V4" s="34">
        <v>216</v>
      </c>
      <c r="W4" s="33">
        <v>30</v>
      </c>
      <c r="X4" s="34">
        <v>196</v>
      </c>
      <c r="Y4" s="33">
        <v>30</v>
      </c>
      <c r="Z4" s="34">
        <v>231</v>
      </c>
      <c r="AA4" s="33">
        <v>30</v>
      </c>
      <c r="AB4" s="34">
        <v>231</v>
      </c>
      <c r="AC4" s="33">
        <v>30</v>
      </c>
      <c r="AD4" s="34">
        <v>260</v>
      </c>
      <c r="AE4" s="35">
        <v>30</v>
      </c>
      <c r="AF4" s="73" t="s">
        <v>16</v>
      </c>
    </row>
    <row r="5" spans="2:32" ht="21.75" customHeight="1" x14ac:dyDescent="0.3">
      <c r="B5" s="69"/>
      <c r="C5" s="43">
        <v>2</v>
      </c>
      <c r="D5" s="48">
        <v>2</v>
      </c>
      <c r="E5" s="11" t="s">
        <v>38</v>
      </c>
      <c r="F5" s="12">
        <f>SUM(H5:AE5)</f>
        <v>2872</v>
      </c>
      <c r="G5" s="52">
        <f>AVERAGE(H5,J5,L5,N5,P5,R5,T5,V5,AD5,X5,Z5,AB5)</f>
        <v>223.08333333333334</v>
      </c>
      <c r="H5" s="13">
        <v>251</v>
      </c>
      <c r="I5" s="14">
        <v>30</v>
      </c>
      <c r="J5" s="13">
        <v>192</v>
      </c>
      <c r="K5" s="15">
        <v>15</v>
      </c>
      <c r="L5" s="13">
        <v>192</v>
      </c>
      <c r="M5" s="14">
        <v>0</v>
      </c>
      <c r="N5" s="13">
        <v>217</v>
      </c>
      <c r="O5" s="14">
        <v>15</v>
      </c>
      <c r="P5" s="36">
        <v>196</v>
      </c>
      <c r="Q5" s="15">
        <v>15</v>
      </c>
      <c r="R5" s="36">
        <v>166</v>
      </c>
      <c r="S5" s="15">
        <v>0</v>
      </c>
      <c r="T5" s="36">
        <v>212</v>
      </c>
      <c r="U5" s="15">
        <v>15</v>
      </c>
      <c r="V5" s="36">
        <v>278</v>
      </c>
      <c r="W5" s="15">
        <v>30</v>
      </c>
      <c r="X5" s="36">
        <v>222</v>
      </c>
      <c r="Y5" s="15">
        <v>15</v>
      </c>
      <c r="Z5" s="36">
        <v>242</v>
      </c>
      <c r="AA5" s="15">
        <v>30</v>
      </c>
      <c r="AB5" s="36">
        <v>288</v>
      </c>
      <c r="AC5" s="15">
        <v>30</v>
      </c>
      <c r="AD5" s="36">
        <v>221</v>
      </c>
      <c r="AE5" s="37">
        <v>0</v>
      </c>
      <c r="AF5" s="73" t="s">
        <v>17</v>
      </c>
    </row>
    <row r="6" spans="2:32" ht="21.75" customHeight="1" thickBot="1" x14ac:dyDescent="0.35">
      <c r="B6" s="70"/>
      <c r="C6" s="44">
        <v>3</v>
      </c>
      <c r="D6" s="49">
        <v>3</v>
      </c>
      <c r="E6" s="28" t="s">
        <v>27</v>
      </c>
      <c r="F6" s="29">
        <f>SUM(H6:AE6)</f>
        <v>2866</v>
      </c>
      <c r="G6" s="53">
        <f>AVERAGE(H6,J6,L6,N6,P6,R6,T6,V6,AD6,X6,Z6,AB6)</f>
        <v>220.08333333333334</v>
      </c>
      <c r="H6" s="30">
        <v>236</v>
      </c>
      <c r="I6" s="31">
        <v>30</v>
      </c>
      <c r="J6" s="30">
        <v>208</v>
      </c>
      <c r="K6" s="31">
        <v>30</v>
      </c>
      <c r="L6" s="30">
        <v>278</v>
      </c>
      <c r="M6" s="31">
        <v>30</v>
      </c>
      <c r="N6" s="30">
        <v>246</v>
      </c>
      <c r="O6" s="31">
        <v>30</v>
      </c>
      <c r="P6" s="38">
        <v>212</v>
      </c>
      <c r="Q6" s="32">
        <v>0</v>
      </c>
      <c r="R6" s="38">
        <v>221</v>
      </c>
      <c r="S6" s="32">
        <v>15</v>
      </c>
      <c r="T6" s="38">
        <v>227</v>
      </c>
      <c r="U6" s="32">
        <v>30</v>
      </c>
      <c r="V6" s="38">
        <v>178</v>
      </c>
      <c r="W6" s="32">
        <v>0</v>
      </c>
      <c r="X6" s="38">
        <v>213</v>
      </c>
      <c r="Y6" s="32">
        <v>30</v>
      </c>
      <c r="Z6" s="38">
        <v>181</v>
      </c>
      <c r="AA6" s="32">
        <v>0</v>
      </c>
      <c r="AB6" s="38">
        <v>185</v>
      </c>
      <c r="AC6" s="32">
        <v>15</v>
      </c>
      <c r="AD6" s="38">
        <v>256</v>
      </c>
      <c r="AE6" s="39">
        <v>15</v>
      </c>
      <c r="AF6" s="73" t="s">
        <v>18</v>
      </c>
    </row>
    <row r="7" spans="2:32" ht="21.75" customHeight="1" x14ac:dyDescent="0.3">
      <c r="B7" s="68">
        <v>1</v>
      </c>
      <c r="C7" s="42">
        <v>1</v>
      </c>
      <c r="D7" s="47">
        <v>4</v>
      </c>
      <c r="E7" s="23" t="s">
        <v>30</v>
      </c>
      <c r="F7" s="24">
        <f>SUM(H7:AE7)</f>
        <v>2860</v>
      </c>
      <c r="G7" s="25">
        <f>AVERAGE(H7,J7,L7,N7,P7,R7,T7,V7,AD7,X7,Z7,AB7)</f>
        <v>224.58333333333334</v>
      </c>
      <c r="H7" s="77">
        <v>300</v>
      </c>
      <c r="I7" s="33">
        <v>30</v>
      </c>
      <c r="J7" s="26">
        <v>183</v>
      </c>
      <c r="K7" s="27">
        <v>0</v>
      </c>
      <c r="L7" s="26">
        <v>220</v>
      </c>
      <c r="M7" s="27">
        <v>30</v>
      </c>
      <c r="N7" s="26">
        <v>235</v>
      </c>
      <c r="O7" s="27">
        <v>15</v>
      </c>
      <c r="P7" s="34">
        <v>226</v>
      </c>
      <c r="Q7" s="33">
        <v>15</v>
      </c>
      <c r="R7" s="34">
        <v>193</v>
      </c>
      <c r="S7" s="33">
        <v>0</v>
      </c>
      <c r="T7" s="34">
        <v>205</v>
      </c>
      <c r="U7" s="33">
        <v>0</v>
      </c>
      <c r="V7" s="34">
        <v>168</v>
      </c>
      <c r="W7" s="33">
        <v>0</v>
      </c>
      <c r="X7" s="34">
        <v>252</v>
      </c>
      <c r="Y7" s="33">
        <v>30</v>
      </c>
      <c r="Z7" s="34">
        <v>201</v>
      </c>
      <c r="AA7" s="33">
        <v>0</v>
      </c>
      <c r="AB7" s="34">
        <v>232</v>
      </c>
      <c r="AC7" s="33">
        <v>15</v>
      </c>
      <c r="AD7" s="34">
        <v>280</v>
      </c>
      <c r="AE7" s="35">
        <v>30</v>
      </c>
    </row>
    <row r="8" spans="2:32" ht="21.75" customHeight="1" x14ac:dyDescent="0.3">
      <c r="B8" s="69"/>
      <c r="C8" s="43">
        <v>2</v>
      </c>
      <c r="D8" s="48">
        <v>5</v>
      </c>
      <c r="E8" s="11" t="s">
        <v>31</v>
      </c>
      <c r="F8" s="12">
        <f>SUM(H8:AE8)</f>
        <v>2825</v>
      </c>
      <c r="G8" s="52">
        <f>AVERAGE(H8,J8,L8,N8,P8,R8,T8,V8,AD8,X8,Z8,AB8)</f>
        <v>219.16666666666666</v>
      </c>
      <c r="H8" s="13">
        <v>220</v>
      </c>
      <c r="I8" s="14">
        <v>30</v>
      </c>
      <c r="J8" s="13">
        <v>264</v>
      </c>
      <c r="K8" s="15">
        <v>30</v>
      </c>
      <c r="L8" s="13">
        <v>184</v>
      </c>
      <c r="M8" s="14">
        <v>15</v>
      </c>
      <c r="N8" s="13">
        <v>268</v>
      </c>
      <c r="O8" s="14">
        <v>15</v>
      </c>
      <c r="P8" s="36">
        <v>242</v>
      </c>
      <c r="Q8" s="15">
        <v>30</v>
      </c>
      <c r="R8" s="36">
        <v>242</v>
      </c>
      <c r="S8" s="15">
        <v>30</v>
      </c>
      <c r="T8" s="36">
        <v>174</v>
      </c>
      <c r="U8" s="15">
        <v>0</v>
      </c>
      <c r="V8" s="36">
        <v>190</v>
      </c>
      <c r="W8" s="15">
        <v>15</v>
      </c>
      <c r="X8" s="36">
        <v>193</v>
      </c>
      <c r="Y8" s="15">
        <v>0</v>
      </c>
      <c r="Z8" s="36">
        <v>223</v>
      </c>
      <c r="AA8" s="15">
        <v>15</v>
      </c>
      <c r="AB8" s="36">
        <v>174</v>
      </c>
      <c r="AC8" s="15">
        <v>0</v>
      </c>
      <c r="AD8" s="36">
        <v>256</v>
      </c>
      <c r="AE8" s="37">
        <v>15</v>
      </c>
    </row>
    <row r="9" spans="2:32" ht="21.75" customHeight="1" thickBot="1" x14ac:dyDescent="0.35">
      <c r="B9" s="70"/>
      <c r="C9" s="44">
        <v>3</v>
      </c>
      <c r="D9" s="49">
        <v>6</v>
      </c>
      <c r="E9" s="65" t="s">
        <v>25</v>
      </c>
      <c r="F9" s="29">
        <f>SUM(H9:AE9)</f>
        <v>2720</v>
      </c>
      <c r="G9" s="53">
        <f>AVERAGE(H9,J9,L9,N9,P9,R9,T9,V9,AD9,X9,Z9,AB9)</f>
        <v>210.41666666666666</v>
      </c>
      <c r="H9" s="30">
        <v>201</v>
      </c>
      <c r="I9" s="31">
        <v>15</v>
      </c>
      <c r="J9" s="30">
        <v>230</v>
      </c>
      <c r="K9" s="31">
        <v>30</v>
      </c>
      <c r="L9" s="30">
        <v>225</v>
      </c>
      <c r="M9" s="31">
        <v>15</v>
      </c>
      <c r="N9" s="30">
        <v>204</v>
      </c>
      <c r="O9" s="31">
        <v>0</v>
      </c>
      <c r="P9" s="38">
        <v>226</v>
      </c>
      <c r="Q9" s="32">
        <v>30</v>
      </c>
      <c r="R9" s="38">
        <v>256</v>
      </c>
      <c r="S9" s="32">
        <v>30</v>
      </c>
      <c r="T9" s="38">
        <v>199</v>
      </c>
      <c r="U9" s="32">
        <v>15</v>
      </c>
      <c r="V9" s="38">
        <v>240</v>
      </c>
      <c r="W9" s="32">
        <v>30</v>
      </c>
      <c r="X9" s="38">
        <v>212</v>
      </c>
      <c r="Y9" s="32">
        <v>15</v>
      </c>
      <c r="Z9" s="38">
        <v>191</v>
      </c>
      <c r="AA9" s="32">
        <v>15</v>
      </c>
      <c r="AB9" s="38">
        <v>171</v>
      </c>
      <c r="AC9" s="32">
        <v>0</v>
      </c>
      <c r="AD9" s="38">
        <v>170</v>
      </c>
      <c r="AE9" s="39">
        <v>0</v>
      </c>
    </row>
    <row r="10" spans="2:32" ht="21.75" customHeight="1" x14ac:dyDescent="0.3">
      <c r="B10" s="68">
        <v>3</v>
      </c>
      <c r="C10" s="42">
        <v>1</v>
      </c>
      <c r="D10" s="47">
        <v>7</v>
      </c>
      <c r="E10" s="23" t="s">
        <v>29</v>
      </c>
      <c r="F10" s="24">
        <f>SUM(H10:AE10)</f>
        <v>2708</v>
      </c>
      <c r="G10" s="25">
        <f>AVERAGE(H10,J10,L10,N10,P10,R10,T10,V10,AD10,X10,Z10,AB10)</f>
        <v>209.41666666666666</v>
      </c>
      <c r="H10" s="26">
        <v>199</v>
      </c>
      <c r="I10" s="27">
        <v>30</v>
      </c>
      <c r="J10" s="26">
        <v>226</v>
      </c>
      <c r="K10" s="27">
        <v>15</v>
      </c>
      <c r="L10" s="26">
        <v>178</v>
      </c>
      <c r="M10" s="27">
        <v>0</v>
      </c>
      <c r="N10" s="26">
        <v>229</v>
      </c>
      <c r="O10" s="27">
        <v>30</v>
      </c>
      <c r="P10" s="34">
        <v>165</v>
      </c>
      <c r="Q10" s="33">
        <v>0</v>
      </c>
      <c r="R10" s="34">
        <v>240</v>
      </c>
      <c r="S10" s="33">
        <v>30</v>
      </c>
      <c r="T10" s="34">
        <v>258</v>
      </c>
      <c r="U10" s="33">
        <v>30</v>
      </c>
      <c r="V10" s="34">
        <v>196</v>
      </c>
      <c r="W10" s="33">
        <v>0</v>
      </c>
      <c r="X10" s="34">
        <v>169</v>
      </c>
      <c r="Y10" s="33">
        <v>0</v>
      </c>
      <c r="Z10" s="34">
        <v>220</v>
      </c>
      <c r="AA10" s="33">
        <v>15</v>
      </c>
      <c r="AB10" s="34">
        <v>175</v>
      </c>
      <c r="AC10" s="33">
        <v>15</v>
      </c>
      <c r="AD10" s="34">
        <v>258</v>
      </c>
      <c r="AE10" s="35">
        <v>30</v>
      </c>
    </row>
    <row r="11" spans="2:32" ht="21.75" customHeight="1" x14ac:dyDescent="0.3">
      <c r="B11" s="69"/>
      <c r="C11" s="43">
        <v>2</v>
      </c>
      <c r="D11" s="48">
        <v>8</v>
      </c>
      <c r="E11" s="11" t="s">
        <v>22</v>
      </c>
      <c r="F11" s="12">
        <f>SUM(H11:AE11)</f>
        <v>2701</v>
      </c>
      <c r="G11" s="52">
        <f>AVERAGE(H11,J11,L11,N11,P11,R11,T11,V11,AD11,X11,Z11,AB11)</f>
        <v>207.58333333333334</v>
      </c>
      <c r="H11" s="13">
        <v>153</v>
      </c>
      <c r="I11" s="14">
        <v>0</v>
      </c>
      <c r="J11" s="13">
        <v>155</v>
      </c>
      <c r="K11" s="14">
        <v>15</v>
      </c>
      <c r="L11" s="13">
        <v>252</v>
      </c>
      <c r="M11" s="15">
        <v>30</v>
      </c>
      <c r="N11" s="13">
        <v>187</v>
      </c>
      <c r="O11" s="14">
        <v>30</v>
      </c>
      <c r="P11" s="36">
        <v>179</v>
      </c>
      <c r="Q11" s="15">
        <v>30</v>
      </c>
      <c r="R11" s="36">
        <v>218</v>
      </c>
      <c r="S11" s="15">
        <v>15</v>
      </c>
      <c r="T11" s="36">
        <v>254</v>
      </c>
      <c r="U11" s="15">
        <v>30</v>
      </c>
      <c r="V11" s="36">
        <v>226</v>
      </c>
      <c r="W11" s="15">
        <v>15</v>
      </c>
      <c r="X11" s="36">
        <v>201</v>
      </c>
      <c r="Y11" s="15">
        <v>0</v>
      </c>
      <c r="Z11" s="36">
        <v>276</v>
      </c>
      <c r="AA11" s="15">
        <v>30</v>
      </c>
      <c r="AB11" s="36">
        <v>161</v>
      </c>
      <c r="AC11" s="15">
        <v>0</v>
      </c>
      <c r="AD11" s="36">
        <v>229</v>
      </c>
      <c r="AE11" s="37">
        <v>15</v>
      </c>
    </row>
    <row r="12" spans="2:32" ht="21.75" customHeight="1" thickBot="1" x14ac:dyDescent="0.35">
      <c r="B12" s="70"/>
      <c r="C12" s="44">
        <v>3</v>
      </c>
      <c r="D12" s="49">
        <v>9</v>
      </c>
      <c r="E12" s="28" t="s">
        <v>35</v>
      </c>
      <c r="F12" s="29">
        <f>SUM(H12:AE12)</f>
        <v>2655</v>
      </c>
      <c r="G12" s="53">
        <f>AVERAGE(H12,J12,L12,N12,P12,R12,T12,V12,AD12,X12,Z12,AB12)</f>
        <v>202.5</v>
      </c>
      <c r="H12" s="30">
        <v>173</v>
      </c>
      <c r="I12" s="31">
        <v>15</v>
      </c>
      <c r="J12" s="30">
        <v>159</v>
      </c>
      <c r="K12" s="31">
        <v>15</v>
      </c>
      <c r="L12" s="30">
        <v>167</v>
      </c>
      <c r="M12" s="31">
        <v>30</v>
      </c>
      <c r="N12" s="30">
        <v>152</v>
      </c>
      <c r="O12" s="31">
        <v>15</v>
      </c>
      <c r="P12" s="38">
        <v>235</v>
      </c>
      <c r="Q12" s="32">
        <v>30</v>
      </c>
      <c r="R12" s="38">
        <v>261</v>
      </c>
      <c r="S12" s="32">
        <v>30</v>
      </c>
      <c r="T12" s="38">
        <v>216</v>
      </c>
      <c r="U12" s="32">
        <v>0</v>
      </c>
      <c r="V12" s="38">
        <v>209</v>
      </c>
      <c r="W12" s="32">
        <v>15</v>
      </c>
      <c r="X12" s="38">
        <v>243</v>
      </c>
      <c r="Y12" s="32">
        <v>15</v>
      </c>
      <c r="Z12" s="38">
        <v>209</v>
      </c>
      <c r="AA12" s="32">
        <v>15</v>
      </c>
      <c r="AB12" s="38">
        <v>167</v>
      </c>
      <c r="AC12" s="32">
        <v>15</v>
      </c>
      <c r="AD12" s="38">
        <v>239</v>
      </c>
      <c r="AE12" s="39">
        <v>30</v>
      </c>
    </row>
    <row r="13" spans="2:32" ht="21.75" customHeight="1" x14ac:dyDescent="0.3">
      <c r="B13" s="68">
        <v>4</v>
      </c>
      <c r="C13" s="42">
        <v>1</v>
      </c>
      <c r="D13" s="47">
        <v>10</v>
      </c>
      <c r="E13" s="23" t="s">
        <v>37</v>
      </c>
      <c r="F13" s="24">
        <f>SUM(H13:AE13)</f>
        <v>2643</v>
      </c>
      <c r="G13" s="25">
        <f>AVERAGE(H13,J13,L13,N13,P13,R13,T13,V13,AD13,X13,Z13,AB13)</f>
        <v>190.25</v>
      </c>
      <c r="H13" s="26">
        <v>182</v>
      </c>
      <c r="I13" s="33">
        <f>15+15</f>
        <v>30</v>
      </c>
      <c r="J13" s="26">
        <v>202</v>
      </c>
      <c r="K13" s="33">
        <f>15+30</f>
        <v>45</v>
      </c>
      <c r="L13" s="26">
        <v>213</v>
      </c>
      <c r="M13" s="27">
        <f>15+15</f>
        <v>30</v>
      </c>
      <c r="N13" s="26">
        <v>266</v>
      </c>
      <c r="O13" s="27">
        <f>15+30</f>
        <v>45</v>
      </c>
      <c r="P13" s="34">
        <v>159</v>
      </c>
      <c r="Q13" s="33">
        <f>15</f>
        <v>15</v>
      </c>
      <c r="R13" s="34">
        <v>190</v>
      </c>
      <c r="S13" s="33">
        <f>15+15</f>
        <v>30</v>
      </c>
      <c r="T13" s="34">
        <v>203</v>
      </c>
      <c r="U13" s="27">
        <f>15+15</f>
        <v>30</v>
      </c>
      <c r="V13" s="34">
        <v>173</v>
      </c>
      <c r="W13" s="33">
        <f>15+15</f>
        <v>30</v>
      </c>
      <c r="X13" s="34">
        <v>165</v>
      </c>
      <c r="Y13" s="33">
        <f>15+15</f>
        <v>30</v>
      </c>
      <c r="Z13" s="34">
        <v>179</v>
      </c>
      <c r="AA13" s="33">
        <f>15</f>
        <v>15</v>
      </c>
      <c r="AB13" s="34">
        <v>169</v>
      </c>
      <c r="AC13" s="33">
        <f>15+30</f>
        <v>45</v>
      </c>
      <c r="AD13" s="34">
        <v>182</v>
      </c>
      <c r="AE13" s="35">
        <f>15</f>
        <v>15</v>
      </c>
    </row>
    <row r="14" spans="2:32" ht="21.75" customHeight="1" x14ac:dyDescent="0.3">
      <c r="B14" s="69"/>
      <c r="C14" s="43">
        <v>2</v>
      </c>
      <c r="D14" s="48">
        <v>11</v>
      </c>
      <c r="E14" s="11" t="s">
        <v>28</v>
      </c>
      <c r="F14" s="12">
        <f>SUM(H14:AE14)</f>
        <v>2611</v>
      </c>
      <c r="G14" s="52">
        <f>AVERAGE(H14,J14,L14,N14,P14,R14,T14,V14,AD14,X14,Z14,AB14)</f>
        <v>188.83333333333334</v>
      </c>
      <c r="H14" s="13">
        <v>188</v>
      </c>
      <c r="I14" s="14">
        <f>15+30</f>
        <v>45</v>
      </c>
      <c r="J14" s="13">
        <v>186</v>
      </c>
      <c r="K14" s="14">
        <f>15</f>
        <v>15</v>
      </c>
      <c r="L14" s="13">
        <v>141</v>
      </c>
      <c r="M14" s="14">
        <f>15</f>
        <v>15</v>
      </c>
      <c r="N14" s="13">
        <v>245</v>
      </c>
      <c r="O14" s="14">
        <f>15+30</f>
        <v>45</v>
      </c>
      <c r="P14" s="36">
        <v>188</v>
      </c>
      <c r="Q14" s="15">
        <f>15+15</f>
        <v>30</v>
      </c>
      <c r="R14" s="36">
        <v>186</v>
      </c>
      <c r="S14" s="15">
        <f>15+15</f>
        <v>30</v>
      </c>
      <c r="T14" s="36">
        <v>156</v>
      </c>
      <c r="U14" s="15">
        <f>15</f>
        <v>15</v>
      </c>
      <c r="V14" s="36">
        <v>218</v>
      </c>
      <c r="W14" s="15">
        <f>15+30</f>
        <v>45</v>
      </c>
      <c r="X14" s="36">
        <v>217</v>
      </c>
      <c r="Y14" s="15">
        <f>15</f>
        <v>15</v>
      </c>
      <c r="Z14" s="36">
        <v>198</v>
      </c>
      <c r="AA14" s="15">
        <f>15+30</f>
        <v>45</v>
      </c>
      <c r="AB14" s="36">
        <v>140</v>
      </c>
      <c r="AC14" s="15">
        <f>15</f>
        <v>15</v>
      </c>
      <c r="AD14" s="36">
        <v>203</v>
      </c>
      <c r="AE14" s="37">
        <f>15+15</f>
        <v>30</v>
      </c>
    </row>
    <row r="15" spans="2:32" ht="21.75" customHeight="1" thickBot="1" x14ac:dyDescent="0.35">
      <c r="B15" s="70"/>
      <c r="C15" s="44">
        <v>3</v>
      </c>
      <c r="D15" s="49">
        <v>12</v>
      </c>
      <c r="E15" s="65" t="s">
        <v>36</v>
      </c>
      <c r="F15" s="29">
        <f>SUM(H15:AE15)</f>
        <v>2604</v>
      </c>
      <c r="G15" s="53">
        <f>AVERAGE(H15,J15,L15,N15,P15,R15,T15,V15,AD15,X15,Z15,AB15)</f>
        <v>189.5</v>
      </c>
      <c r="H15" s="30">
        <v>155</v>
      </c>
      <c r="I15" s="32">
        <f>15</f>
        <v>15</v>
      </c>
      <c r="J15" s="30">
        <v>163</v>
      </c>
      <c r="K15" s="31">
        <f>15</f>
        <v>15</v>
      </c>
      <c r="L15" s="30">
        <v>186</v>
      </c>
      <c r="M15" s="31">
        <f>15+15</f>
        <v>30</v>
      </c>
      <c r="N15" s="30">
        <v>125</v>
      </c>
      <c r="O15" s="31">
        <f>15</f>
        <v>15</v>
      </c>
      <c r="P15" s="38">
        <v>216</v>
      </c>
      <c r="Q15" s="32">
        <f>15+30</f>
        <v>45</v>
      </c>
      <c r="R15" s="38">
        <v>199</v>
      </c>
      <c r="S15" s="32">
        <f>15+30</f>
        <v>45</v>
      </c>
      <c r="T15" s="38">
        <v>236</v>
      </c>
      <c r="U15" s="32">
        <f>15+15</f>
        <v>30</v>
      </c>
      <c r="V15" s="38">
        <v>177</v>
      </c>
      <c r="W15" s="32">
        <f>15</f>
        <v>15</v>
      </c>
      <c r="X15" s="38">
        <v>278</v>
      </c>
      <c r="Y15" s="32">
        <f>15+30</f>
        <v>45</v>
      </c>
      <c r="Z15" s="38">
        <v>184</v>
      </c>
      <c r="AA15" s="32">
        <f>15</f>
        <v>15</v>
      </c>
      <c r="AB15" s="38">
        <v>154</v>
      </c>
      <c r="AC15" s="32">
        <f>15+30</f>
        <v>45</v>
      </c>
      <c r="AD15" s="38">
        <v>201</v>
      </c>
      <c r="AE15" s="39">
        <f>15</f>
        <v>15</v>
      </c>
    </row>
    <row r="16" spans="2:32" ht="21.75" customHeight="1" x14ac:dyDescent="0.3">
      <c r="B16" s="68">
        <v>5</v>
      </c>
      <c r="C16" s="42">
        <v>1</v>
      </c>
      <c r="D16" s="47">
        <v>13</v>
      </c>
      <c r="E16" s="23" t="s">
        <v>26</v>
      </c>
      <c r="F16" s="24">
        <f>SUM(H16:AE16)</f>
        <v>2556</v>
      </c>
      <c r="G16" s="25">
        <f>AVERAGE(H16,J16,L16,N16,P16,R16,T16,V16,AD16,X16,Z16,AB16)</f>
        <v>198</v>
      </c>
      <c r="H16" s="26">
        <v>234</v>
      </c>
      <c r="I16" s="27">
        <v>15</v>
      </c>
      <c r="J16" s="26">
        <v>255</v>
      </c>
      <c r="K16" s="27">
        <v>15</v>
      </c>
      <c r="L16" s="26">
        <v>167</v>
      </c>
      <c r="M16" s="27">
        <v>0</v>
      </c>
      <c r="N16" s="26">
        <v>158</v>
      </c>
      <c r="O16" s="27">
        <v>0</v>
      </c>
      <c r="P16" s="34">
        <v>165</v>
      </c>
      <c r="Q16" s="33">
        <v>15</v>
      </c>
      <c r="R16" s="34">
        <v>179</v>
      </c>
      <c r="S16" s="33">
        <v>0</v>
      </c>
      <c r="T16" s="34">
        <v>155</v>
      </c>
      <c r="U16" s="33">
        <v>15</v>
      </c>
      <c r="V16" s="34">
        <v>259</v>
      </c>
      <c r="W16" s="33">
        <v>30</v>
      </c>
      <c r="X16" s="34">
        <v>148</v>
      </c>
      <c r="Y16" s="33">
        <v>15</v>
      </c>
      <c r="Z16" s="34">
        <v>211</v>
      </c>
      <c r="AA16" s="33">
        <v>30</v>
      </c>
      <c r="AB16" s="34">
        <v>195</v>
      </c>
      <c r="AC16" s="33">
        <v>15</v>
      </c>
      <c r="AD16" s="34">
        <v>250</v>
      </c>
      <c r="AE16" s="35">
        <v>30</v>
      </c>
    </row>
    <row r="17" spans="2:31" ht="21.75" customHeight="1" x14ac:dyDescent="0.3">
      <c r="B17" s="69"/>
      <c r="C17" s="43">
        <v>2</v>
      </c>
      <c r="D17" s="48">
        <v>14</v>
      </c>
      <c r="E17" s="11" t="s">
        <v>39</v>
      </c>
      <c r="F17" s="12">
        <f>SUM(H17:AE17)</f>
        <v>2447</v>
      </c>
      <c r="G17" s="52">
        <f>AVERAGE(H17,J17,L17,N17,P17,R17,T17,V17,AD17,X17,Z17,AB17)</f>
        <v>186.41666666666666</v>
      </c>
      <c r="H17" s="13">
        <v>171</v>
      </c>
      <c r="I17" s="14">
        <v>0</v>
      </c>
      <c r="J17" s="13">
        <v>192</v>
      </c>
      <c r="K17" s="14">
        <v>30</v>
      </c>
      <c r="L17" s="13">
        <v>177</v>
      </c>
      <c r="M17" s="14">
        <v>30</v>
      </c>
      <c r="N17" s="13">
        <v>151</v>
      </c>
      <c r="O17" s="14">
        <v>0</v>
      </c>
      <c r="P17" s="36">
        <v>199</v>
      </c>
      <c r="Q17" s="15">
        <v>15</v>
      </c>
      <c r="R17" s="36">
        <v>165</v>
      </c>
      <c r="S17" s="15">
        <v>15</v>
      </c>
      <c r="T17" s="36">
        <v>196</v>
      </c>
      <c r="U17" s="15">
        <v>30</v>
      </c>
      <c r="V17" s="36">
        <v>216</v>
      </c>
      <c r="W17" s="15">
        <v>15</v>
      </c>
      <c r="X17" s="36">
        <v>167</v>
      </c>
      <c r="Y17" s="15">
        <v>30</v>
      </c>
      <c r="Z17" s="36">
        <v>177</v>
      </c>
      <c r="AA17" s="15">
        <v>15</v>
      </c>
      <c r="AB17" s="36">
        <v>235</v>
      </c>
      <c r="AC17" s="15">
        <v>30</v>
      </c>
      <c r="AD17" s="36">
        <v>191</v>
      </c>
      <c r="AE17" s="37">
        <v>0</v>
      </c>
    </row>
    <row r="18" spans="2:31" ht="21.75" customHeight="1" thickBot="1" x14ac:dyDescent="0.35">
      <c r="B18" s="70"/>
      <c r="C18" s="44">
        <v>3</v>
      </c>
      <c r="D18" s="49">
        <v>15</v>
      </c>
      <c r="E18" s="65" t="s">
        <v>32</v>
      </c>
      <c r="F18" s="29">
        <f>SUM(H18:AE18)</f>
        <v>2117</v>
      </c>
      <c r="G18" s="53">
        <f>AVERAGE(H18,J18,L18,N18,P18,R18,T18,V18,AD18,X18,Z18,AB18)</f>
        <v>166.41666666666666</v>
      </c>
      <c r="H18" s="30">
        <v>112</v>
      </c>
      <c r="I18" s="32">
        <v>0</v>
      </c>
      <c r="J18" s="30">
        <v>110</v>
      </c>
      <c r="K18" s="31">
        <v>0</v>
      </c>
      <c r="L18" s="30">
        <v>187</v>
      </c>
      <c r="M18" s="31">
        <v>0</v>
      </c>
      <c r="N18" s="30">
        <v>139</v>
      </c>
      <c r="O18" s="31">
        <v>15</v>
      </c>
      <c r="P18" s="38">
        <v>185</v>
      </c>
      <c r="Q18" s="32">
        <v>0</v>
      </c>
      <c r="R18" s="38">
        <v>218</v>
      </c>
      <c r="S18" s="32">
        <v>30</v>
      </c>
      <c r="T18" s="38">
        <v>170</v>
      </c>
      <c r="U18" s="32">
        <v>15</v>
      </c>
      <c r="V18" s="38">
        <v>177</v>
      </c>
      <c r="W18" s="32">
        <v>15</v>
      </c>
      <c r="X18" s="38">
        <v>162</v>
      </c>
      <c r="Y18" s="32">
        <v>30</v>
      </c>
      <c r="Z18" s="38">
        <v>150</v>
      </c>
      <c r="AA18" s="32">
        <v>0</v>
      </c>
      <c r="AB18" s="38">
        <v>160</v>
      </c>
      <c r="AC18" s="32">
        <v>0</v>
      </c>
      <c r="AD18" s="38">
        <v>227</v>
      </c>
      <c r="AE18" s="39">
        <v>15</v>
      </c>
    </row>
    <row r="19" spans="2:31" ht="21.75" customHeight="1" x14ac:dyDescent="0.3">
      <c r="B19" s="72" t="s">
        <v>40</v>
      </c>
      <c r="C19" s="45"/>
      <c r="D19" s="50">
        <v>16</v>
      </c>
      <c r="E19" s="60" t="s">
        <v>33</v>
      </c>
      <c r="F19" s="21">
        <f>SUM(H19:AE19)</f>
        <v>1527</v>
      </c>
      <c r="G19" s="61">
        <f>AVERAGE(H19,J19,L19,N19,P19,R19,T19,V19,AD19,X19,Z19,AB19)</f>
        <v>162.75</v>
      </c>
      <c r="H19" s="22">
        <v>168</v>
      </c>
      <c r="I19" s="62">
        <f>15+15</f>
        <v>30</v>
      </c>
      <c r="J19" s="22">
        <v>139</v>
      </c>
      <c r="K19" s="62">
        <f>15</f>
        <v>15</v>
      </c>
      <c r="L19" s="22">
        <v>120</v>
      </c>
      <c r="M19" s="62">
        <f>15</f>
        <v>15</v>
      </c>
      <c r="N19" s="22">
        <v>113</v>
      </c>
      <c r="O19" s="62">
        <f>15</f>
        <v>15</v>
      </c>
      <c r="P19" s="63">
        <v>198</v>
      </c>
      <c r="Q19" s="64">
        <f>15+15</f>
        <v>30</v>
      </c>
      <c r="R19" s="63">
        <v>187</v>
      </c>
      <c r="S19" s="64">
        <f>15+15</f>
        <v>30</v>
      </c>
      <c r="T19" s="63">
        <v>185</v>
      </c>
      <c r="U19" s="62">
        <f>15+30</f>
        <v>45</v>
      </c>
      <c r="V19" s="63">
        <v>192</v>
      </c>
      <c r="W19" s="64">
        <f>15+30</f>
        <v>45</v>
      </c>
      <c r="X19" s="63"/>
      <c r="Y19" s="64"/>
      <c r="Z19" s="63"/>
      <c r="AA19" s="64"/>
      <c r="AB19" s="63"/>
      <c r="AC19" s="64"/>
      <c r="AD19" s="63"/>
      <c r="AE19" s="64"/>
    </row>
    <row r="20" spans="2:31" ht="21.75" customHeight="1" x14ac:dyDescent="0.3">
      <c r="B20" s="71" t="s">
        <v>40</v>
      </c>
      <c r="C20" s="43"/>
      <c r="D20" s="48">
        <v>17</v>
      </c>
      <c r="E20" s="11" t="s">
        <v>34</v>
      </c>
      <c r="F20" s="12">
        <f>SUM(H20:AE20)</f>
        <v>987</v>
      </c>
      <c r="G20" s="52">
        <f>AVERAGE(H20,J20,L20,N20,P20,R20,T20,V20,AD20,X20,Z20,AB20)</f>
        <v>170.4</v>
      </c>
      <c r="H20" s="13">
        <v>155</v>
      </c>
      <c r="I20" s="15">
        <f>15</f>
        <v>15</v>
      </c>
      <c r="J20" s="13">
        <v>168</v>
      </c>
      <c r="K20" s="14">
        <f>15+15</f>
        <v>30</v>
      </c>
      <c r="L20" s="13">
        <v>128</v>
      </c>
      <c r="M20" s="14">
        <f>15+15</f>
        <v>30</v>
      </c>
      <c r="N20" s="13">
        <v>232</v>
      </c>
      <c r="O20" s="14">
        <f>15+30</f>
        <v>45</v>
      </c>
      <c r="P20" s="36">
        <v>169</v>
      </c>
      <c r="Q20" s="15">
        <f>15</f>
        <v>15</v>
      </c>
      <c r="R20" s="36"/>
      <c r="S20" s="15"/>
      <c r="T20" s="36"/>
      <c r="U20" s="15"/>
      <c r="V20" s="36"/>
      <c r="W20" s="15"/>
      <c r="X20" s="36"/>
      <c r="Y20" s="15"/>
      <c r="Z20" s="36"/>
      <c r="AA20" s="15"/>
      <c r="AB20" s="36"/>
      <c r="AC20" s="15"/>
      <c r="AD20" s="36"/>
      <c r="AE20" s="15"/>
    </row>
    <row r="21" spans="2:31" ht="21.75" customHeight="1" x14ac:dyDescent="0.3">
      <c r="B21" s="71" t="s">
        <v>40</v>
      </c>
      <c r="C21" s="43"/>
      <c r="D21" s="48">
        <v>18</v>
      </c>
      <c r="E21" s="11" t="s">
        <v>24</v>
      </c>
      <c r="F21" s="12">
        <f>SUM(H21:AE21)</f>
        <v>806</v>
      </c>
      <c r="G21" s="52">
        <f>AVERAGE(H21,J21,L21,N21,P21,R21,T21,V21,AD21,X21,Z21,AB21)</f>
        <v>190.25</v>
      </c>
      <c r="H21" s="13">
        <v>200</v>
      </c>
      <c r="I21" s="14">
        <v>15</v>
      </c>
      <c r="J21" s="13">
        <v>222</v>
      </c>
      <c r="K21" s="14">
        <v>0</v>
      </c>
      <c r="L21" s="13">
        <v>165</v>
      </c>
      <c r="M21" s="15">
        <v>15</v>
      </c>
      <c r="N21" s="13">
        <v>174</v>
      </c>
      <c r="O21" s="14">
        <v>15</v>
      </c>
      <c r="P21" s="36"/>
      <c r="Q21" s="15"/>
      <c r="R21" s="36"/>
      <c r="S21" s="15"/>
      <c r="T21" s="36"/>
      <c r="U21" s="15"/>
      <c r="V21" s="36"/>
      <c r="W21" s="15"/>
      <c r="X21" s="36"/>
      <c r="Y21" s="15"/>
      <c r="Z21" s="36"/>
      <c r="AA21" s="15"/>
      <c r="AB21" s="36"/>
      <c r="AC21" s="15"/>
      <c r="AD21" s="36"/>
      <c r="AE21" s="15"/>
    </row>
    <row r="22" spans="2:31" s="16" customFormat="1" ht="4.2" customHeight="1" x14ac:dyDescent="0.25">
      <c r="C22" s="46"/>
      <c r="D22" s="51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2:31" ht="17.399999999999999" x14ac:dyDescent="0.3">
      <c r="B23" s="19" t="s">
        <v>10</v>
      </c>
      <c r="H23" s="19"/>
      <c r="I23" s="7"/>
      <c r="J23" s="9"/>
      <c r="K23" s="7"/>
      <c r="L23" s="7"/>
    </row>
    <row r="24" spans="2:31" ht="17.399999999999999" x14ac:dyDescent="0.3">
      <c r="B24" s="20" t="s">
        <v>15</v>
      </c>
      <c r="F24" s="19" t="s">
        <v>11</v>
      </c>
      <c r="H24" s="20"/>
      <c r="I24" s="7"/>
      <c r="J24" s="9"/>
      <c r="K24" s="7"/>
      <c r="L24" s="5"/>
      <c r="N24" s="5"/>
    </row>
    <row r="25" spans="2:31" ht="17.399999999999999" x14ac:dyDescent="0.3">
      <c r="B25" s="20" t="s">
        <v>13</v>
      </c>
      <c r="F25" s="20" t="s">
        <v>12</v>
      </c>
      <c r="H25" s="20"/>
      <c r="I25" s="7"/>
      <c r="J25" s="9"/>
      <c r="K25" s="7"/>
      <c r="L25" s="7"/>
    </row>
    <row r="26" spans="2:31" ht="17.399999999999999" x14ac:dyDescent="0.3">
      <c r="B26" s="20" t="s">
        <v>14</v>
      </c>
      <c r="F26" s="20" t="s">
        <v>19</v>
      </c>
      <c r="H26" s="20"/>
      <c r="I26" s="7"/>
      <c r="J26" s="9"/>
      <c r="K26" s="7"/>
      <c r="L26" s="7"/>
    </row>
    <row r="27" spans="2:31" thickBot="1" x14ac:dyDescent="0.3">
      <c r="B27" s="20" t="s">
        <v>9</v>
      </c>
    </row>
    <row r="28" spans="2:31" ht="0.6" customHeight="1" x14ac:dyDescent="0.3">
      <c r="B28" s="20"/>
    </row>
    <row r="29" spans="2:31" ht="17.399999999999999" x14ac:dyDescent="0.3">
      <c r="B29" s="20" t="s">
        <v>21</v>
      </c>
    </row>
    <row r="32" spans="2:31" ht="17.399999999999999" x14ac:dyDescent="0.3">
      <c r="B32" s="20"/>
    </row>
  </sheetData>
  <sortState xmlns:xlrd2="http://schemas.microsoft.com/office/spreadsheetml/2017/richdata2" ref="E4:AE18">
    <sortCondition descending="1" ref="F4:F18"/>
    <sortCondition descending="1" ref="G4:G18"/>
  </sortState>
  <mergeCells count="17">
    <mergeCell ref="B4:B6"/>
    <mergeCell ref="B7:B9"/>
    <mergeCell ref="N2:O2"/>
    <mergeCell ref="P2:Q2"/>
    <mergeCell ref="B10:B12"/>
    <mergeCell ref="B13:B15"/>
    <mergeCell ref="B16:B18"/>
    <mergeCell ref="AD2:AE2"/>
    <mergeCell ref="H2:I2"/>
    <mergeCell ref="J2:K2"/>
    <mergeCell ref="L2:M2"/>
    <mergeCell ref="R2:S2"/>
    <mergeCell ref="T2:U2"/>
    <mergeCell ref="V2:W2"/>
    <mergeCell ref="X2:Y2"/>
    <mergeCell ref="Z2:AA2"/>
    <mergeCell ref="AB2:AC2"/>
  </mergeCells>
  <phoneticPr fontId="9" type="noConversion"/>
  <conditionalFormatting sqref="G4:AE21">
    <cfRule type="cellIs" dxfId="5" priority="240" operator="greaterThan">
      <formula>199.99</formula>
    </cfRule>
  </conditionalFormatting>
  <conditionalFormatting sqref="H4:AD21">
    <cfRule type="cellIs" dxfId="4" priority="2" operator="greaterThan">
      <formula>249</formula>
    </cfRule>
  </conditionalFormatting>
  <conditionalFormatting sqref="M23 O23:O26 Q23:Q26 S23:S26 U23:U26 W23:W26 AE23:AE26 L24:N24 M25:M26 R19:AE21">
    <cfRule type="cellIs" dxfId="3" priority="228" operator="greaterThan">
      <formula>199</formula>
    </cfRule>
  </conditionalFormatting>
  <conditionalFormatting sqref="Y23:Y26">
    <cfRule type="cellIs" dxfId="2" priority="29" operator="greaterThan">
      <formula>199</formula>
    </cfRule>
  </conditionalFormatting>
  <conditionalFormatting sqref="AA23:AA26">
    <cfRule type="cellIs" dxfId="1" priority="19" operator="greaterThan">
      <formula>199</formula>
    </cfRule>
  </conditionalFormatting>
  <conditionalFormatting sqref="AC23:AC26">
    <cfRule type="cellIs" dxfId="0" priority="9" operator="greaterThan">
      <formula>199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1A5D-38C3-4B58-BD81-055E7D71AB00}">
  <dimension ref="B2:C20"/>
  <sheetViews>
    <sheetView workbookViewId="0"/>
  </sheetViews>
  <sheetFormatPr defaultRowHeight="14.4" x14ac:dyDescent="0.3"/>
  <cols>
    <col min="2" max="2" width="33.77734375" bestFit="1" customWidth="1"/>
  </cols>
  <sheetData>
    <row r="2" spans="2:3" ht="19.8" x14ac:dyDescent="0.3">
      <c r="B2" s="11" t="s">
        <v>41</v>
      </c>
      <c r="C2" s="11" t="s">
        <v>42</v>
      </c>
    </row>
    <row r="3" spans="2:3" ht="19.8" x14ac:dyDescent="0.3">
      <c r="B3" s="74" t="s">
        <v>35</v>
      </c>
      <c r="C3" s="75">
        <v>1</v>
      </c>
    </row>
    <row r="4" spans="2:3" ht="19.8" x14ac:dyDescent="0.3">
      <c r="B4" s="74" t="s">
        <v>31</v>
      </c>
      <c r="C4" s="75">
        <v>14</v>
      </c>
    </row>
    <row r="5" spans="2:3" ht="19.8" x14ac:dyDescent="0.3">
      <c r="B5" s="74" t="s">
        <v>39</v>
      </c>
      <c r="C5" s="75">
        <v>19</v>
      </c>
    </row>
    <row r="6" spans="2:3" ht="19.8" x14ac:dyDescent="0.3">
      <c r="B6" s="74" t="s">
        <v>37</v>
      </c>
      <c r="C6" s="75">
        <v>20</v>
      </c>
    </row>
    <row r="7" spans="2:3" ht="19.8" x14ac:dyDescent="0.3">
      <c r="B7" s="74" t="s">
        <v>28</v>
      </c>
      <c r="C7" s="75">
        <v>22</v>
      </c>
    </row>
    <row r="8" spans="2:3" ht="19.8" x14ac:dyDescent="0.3">
      <c r="B8" s="74" t="s">
        <v>22</v>
      </c>
      <c r="C8" s="75">
        <v>30</v>
      </c>
    </row>
    <row r="9" spans="2:3" ht="19.8" x14ac:dyDescent="0.3">
      <c r="B9" s="74" t="s">
        <v>29</v>
      </c>
      <c r="C9" s="75">
        <v>37</v>
      </c>
    </row>
    <row r="10" spans="2:3" ht="19.8" x14ac:dyDescent="0.3">
      <c r="B10" s="74" t="s">
        <v>32</v>
      </c>
      <c r="C10" s="75">
        <v>37</v>
      </c>
    </row>
    <row r="11" spans="2:3" ht="19.8" x14ac:dyDescent="0.3">
      <c r="B11" s="76" t="s">
        <v>33</v>
      </c>
      <c r="C11" s="75">
        <v>43</v>
      </c>
    </row>
    <row r="12" spans="2:3" ht="19.8" x14ac:dyDescent="0.3">
      <c r="B12" s="74" t="s">
        <v>36</v>
      </c>
      <c r="C12" s="75">
        <v>48</v>
      </c>
    </row>
    <row r="13" spans="2:3" ht="19.8" x14ac:dyDescent="0.3">
      <c r="B13" s="74" t="s">
        <v>27</v>
      </c>
      <c r="C13" s="75">
        <v>49</v>
      </c>
    </row>
    <row r="14" spans="2:3" ht="19.8" x14ac:dyDescent="0.3">
      <c r="B14" s="74" t="s">
        <v>25</v>
      </c>
      <c r="C14" s="75">
        <v>61</v>
      </c>
    </row>
    <row r="15" spans="2:3" ht="19.8" x14ac:dyDescent="0.3">
      <c r="B15" s="74" t="s">
        <v>34</v>
      </c>
      <c r="C15" s="75">
        <v>63</v>
      </c>
    </row>
    <row r="16" spans="2:3" ht="19.8" x14ac:dyDescent="0.3">
      <c r="B16" s="74" t="s">
        <v>26</v>
      </c>
      <c r="C16" s="75">
        <v>70</v>
      </c>
    </row>
    <row r="17" spans="2:3" ht="19.8" x14ac:dyDescent="0.3">
      <c r="B17" s="74" t="s">
        <v>38</v>
      </c>
      <c r="C17" s="75">
        <v>73</v>
      </c>
    </row>
    <row r="18" spans="2:3" ht="19.8" x14ac:dyDescent="0.3">
      <c r="B18" s="74" t="s">
        <v>24</v>
      </c>
      <c r="C18" s="75">
        <v>77</v>
      </c>
    </row>
    <row r="19" spans="2:3" ht="19.8" x14ac:dyDescent="0.3">
      <c r="B19" s="74" t="s">
        <v>23</v>
      </c>
      <c r="C19" s="75">
        <v>83</v>
      </c>
    </row>
    <row r="20" spans="2:3" ht="19.8" x14ac:dyDescent="0.3">
      <c r="B20" s="76" t="s">
        <v>30</v>
      </c>
      <c r="C20" s="75">
        <v>88</v>
      </c>
    </row>
  </sheetData>
  <sortState xmlns:xlrd2="http://schemas.microsoft.com/office/spreadsheetml/2017/richdata2" ref="B3:C19">
    <sortCondition ref="C3:C19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võistlus</vt:lpstr>
      <vt:lpstr>loos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Fredi Arnover</cp:lastModifiedBy>
  <dcterms:created xsi:type="dcterms:W3CDTF">2016-06-10T11:37:31Z</dcterms:created>
  <dcterms:modified xsi:type="dcterms:W3CDTF">2023-06-17T00:33:18Z</dcterms:modified>
</cp:coreProperties>
</file>