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i\Documents\RBklubi\"/>
    </mc:Choice>
  </mc:AlternateContent>
  <bookViews>
    <workbookView xWindow="0" yWindow="0" windowWidth="23040" windowHeight="9936"/>
  </bookViews>
  <sheets>
    <sheet name="Rakvere - Forselius Bowling" sheetId="1" r:id="rId1"/>
  </sheets>
  <definedNames>
    <definedName name="_xlnm._FilterDatabase" localSheetId="0" hidden="1">'Rakvere - Forselius Bowling'!$A$3:$N$44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9" i="1"/>
  <c r="J40" i="1"/>
  <c r="J38" i="1"/>
  <c r="J35" i="1"/>
  <c r="J20" i="1"/>
  <c r="J25" i="1"/>
  <c r="J27" i="1"/>
  <c r="J36" i="1"/>
  <c r="J33" i="1"/>
  <c r="J19" i="1"/>
  <c r="J21" i="1"/>
  <c r="J17" i="1"/>
  <c r="J18" i="1"/>
  <c r="J6" i="1"/>
  <c r="J5" i="1"/>
  <c r="J7" i="1"/>
  <c r="J8" i="1"/>
  <c r="J9" i="1"/>
  <c r="J10" i="1"/>
  <c r="J11" i="1"/>
  <c r="J15" i="1"/>
  <c r="J16" i="1"/>
  <c r="J14" i="1"/>
  <c r="J13" i="1"/>
  <c r="J12" i="1"/>
  <c r="J22" i="1"/>
  <c r="J28" i="1"/>
  <c r="J26" i="1"/>
  <c r="J29" i="1"/>
  <c r="J31" i="1"/>
  <c r="J24" i="1"/>
  <c r="J37" i="1"/>
  <c r="J23" i="1"/>
  <c r="J32" i="1"/>
  <c r="J30" i="1"/>
  <c r="J41" i="1"/>
  <c r="J42" i="1"/>
  <c r="J43" i="1"/>
  <c r="J44" i="1"/>
  <c r="J4" i="1" l="1"/>
  <c r="K4" i="1" s="1"/>
  <c r="N11" i="1"/>
  <c r="K11" i="1" s="1"/>
  <c r="M11" i="1" s="1"/>
  <c r="N10" i="1"/>
  <c r="K10" i="1" s="1"/>
  <c r="L10" i="1" s="1"/>
  <c r="N7" i="1"/>
  <c r="K7" i="1" s="1"/>
  <c r="L7" i="1" s="1"/>
  <c r="N29" i="1"/>
  <c r="K29" i="1" s="1"/>
  <c r="L29" i="1" s="1"/>
  <c r="N22" i="1"/>
  <c r="K22" i="1" s="1"/>
  <c r="L22" i="1" s="1"/>
  <c r="N26" i="1"/>
  <c r="K26" i="1" s="1"/>
  <c r="L26" i="1" s="1"/>
  <c r="N4" i="1"/>
  <c r="L4" i="1" s="1"/>
  <c r="N43" i="1"/>
  <c r="K43" i="1" s="1"/>
  <c r="L43" i="1" s="1"/>
  <c r="N9" i="1"/>
  <c r="K9" i="1" s="1"/>
  <c r="L9" i="1" s="1"/>
  <c r="N37" i="1"/>
  <c r="K37" i="1" s="1"/>
  <c r="L37" i="1" s="1"/>
  <c r="N32" i="1"/>
  <c r="K32" i="1" s="1"/>
  <c r="L32" i="1" s="1"/>
  <c r="N16" i="1"/>
  <c r="K16" i="1" s="1"/>
  <c r="L16" i="1" s="1"/>
  <c r="N24" i="1"/>
  <c r="K24" i="1" s="1"/>
  <c r="L24" i="1" s="1"/>
  <c r="N12" i="1"/>
  <c r="K12" i="1" s="1"/>
  <c r="L12" i="1" s="1"/>
  <c r="N28" i="1"/>
  <c r="K28" i="1" s="1"/>
  <c r="L28" i="1" s="1"/>
  <c r="N31" i="1"/>
  <c r="K31" i="1" s="1"/>
  <c r="L31" i="1" s="1"/>
  <c r="N41" i="1"/>
  <c r="K41" i="1" s="1"/>
  <c r="M41" i="1" s="1"/>
  <c r="N5" i="1"/>
  <c r="K5" i="1" s="1"/>
  <c r="M5" i="1" s="1"/>
  <c r="N42" i="1"/>
  <c r="K42" i="1" s="1"/>
  <c r="M42" i="1" s="1"/>
  <c r="N15" i="1"/>
  <c r="K15" i="1" s="1"/>
  <c r="M15" i="1" s="1"/>
  <c r="N8" i="1"/>
  <c r="K8" i="1" s="1"/>
  <c r="M8" i="1" s="1"/>
  <c r="N23" i="1"/>
  <c r="K23" i="1" s="1"/>
  <c r="M23" i="1" s="1"/>
  <c r="N13" i="1"/>
  <c r="K13" i="1" s="1"/>
  <c r="M13" i="1" s="1"/>
  <c r="N30" i="1"/>
  <c r="K30" i="1" s="1"/>
  <c r="M30" i="1" s="1"/>
  <c r="N44" i="1"/>
  <c r="K44" i="1" s="1"/>
  <c r="M44" i="1" s="1"/>
  <c r="N38" i="1"/>
  <c r="K38" i="1" s="1"/>
  <c r="M38" i="1" s="1"/>
  <c r="N19" i="1"/>
  <c r="K19" i="1" s="1"/>
  <c r="M19" i="1" s="1"/>
  <c r="N27" i="1"/>
  <c r="K27" i="1" s="1"/>
  <c r="M27" i="1" s="1"/>
  <c r="N35" i="1"/>
  <c r="K35" i="1" s="1"/>
  <c r="M35" i="1" s="1"/>
  <c r="N39" i="1"/>
  <c r="K39" i="1" s="1"/>
  <c r="M39" i="1" s="1"/>
  <c r="N6" i="1"/>
  <c r="K6" i="1" s="1"/>
  <c r="M6" i="1" s="1"/>
  <c r="N33" i="1"/>
  <c r="K33" i="1" s="1"/>
  <c r="M33" i="1" s="1"/>
  <c r="N18" i="1"/>
  <c r="K18" i="1" s="1"/>
  <c r="M18" i="1" s="1"/>
  <c r="N17" i="1"/>
  <c r="K17" i="1" s="1"/>
  <c r="L17" i="1" s="1"/>
  <c r="N34" i="1"/>
  <c r="K34" i="1" s="1"/>
  <c r="L34" i="1" s="1"/>
  <c r="N21" i="1"/>
  <c r="K21" i="1" s="1"/>
  <c r="L21" i="1" s="1"/>
  <c r="N25" i="1"/>
  <c r="K25" i="1" s="1"/>
  <c r="L25" i="1" s="1"/>
  <c r="N36" i="1"/>
  <c r="K36" i="1" s="1"/>
  <c r="L36" i="1" s="1"/>
  <c r="N20" i="1"/>
  <c r="K20" i="1" s="1"/>
  <c r="L20" i="1" s="1"/>
  <c r="N40" i="1"/>
  <c r="K40" i="1" s="1"/>
  <c r="L40" i="1" s="1"/>
  <c r="N14" i="1"/>
  <c r="K14" i="1" s="1"/>
  <c r="M14" i="1" s="1"/>
  <c r="L3" i="1" l="1"/>
  <c r="P5" i="1" s="1"/>
  <c r="M3" i="1"/>
  <c r="Q5" i="1" s="1"/>
</calcChain>
</file>

<file path=xl/sharedStrings.xml><?xml version="1.0" encoding="utf-8"?>
<sst xmlns="http://schemas.openxmlformats.org/spreadsheetml/2006/main" count="50" uniqueCount="50">
  <si>
    <t>#</t>
  </si>
  <si>
    <t>Nimi</t>
  </si>
  <si>
    <t>Martin Ruuto</t>
  </si>
  <si>
    <t>Dan Sööl</t>
  </si>
  <si>
    <t>Ingmar Papstel</t>
  </si>
  <si>
    <t>Eli Vainlo</t>
  </si>
  <si>
    <t>hcp</t>
  </si>
  <si>
    <t>Carl Kinnunen</t>
  </si>
  <si>
    <t>Hannu Kinnunen</t>
  </si>
  <si>
    <t>Tormi Sööl</t>
  </si>
  <si>
    <t>Fredi  Arnover</t>
  </si>
  <si>
    <t>Puhas keskmine</t>
  </si>
  <si>
    <t>Summa koos hcp</t>
  </si>
  <si>
    <t>Rakvere Bowling - Forselius Bowling  03.11.2018</t>
  </si>
  <si>
    <t>Mehis Krigul</t>
  </si>
  <si>
    <t>August Rozenthal</t>
  </si>
  <si>
    <t>Eha Neito</t>
  </si>
  <si>
    <t>Larissa Vagel</t>
  </si>
  <si>
    <t>Tõnis Reinula</t>
  </si>
  <si>
    <t>Annika Reinula</t>
  </si>
  <si>
    <t>Reio Koka</t>
  </si>
  <si>
    <t>Reio Robin Reinula</t>
  </si>
  <si>
    <t>Margus Floren</t>
  </si>
  <si>
    <t>Gunnar Saar</t>
  </si>
  <si>
    <t>Vallo Lees</t>
  </si>
  <si>
    <t>Ülari Lees</t>
  </si>
  <si>
    <t>Kristofer Saarm</t>
  </si>
  <si>
    <t>Aire Saarm</t>
  </si>
  <si>
    <t>Teet Ojamets</t>
  </si>
  <si>
    <t>Erki Jõgi</t>
  </si>
  <si>
    <t>Janek Luukas</t>
  </si>
  <si>
    <t>Siim Hendrik Saar</t>
  </si>
  <si>
    <t>Keskm. +hcp</t>
  </si>
  <si>
    <t>Rakvere</t>
  </si>
  <si>
    <t>Tartu</t>
  </si>
  <si>
    <t>Udo Sulp</t>
  </si>
  <si>
    <t>Reelika Voitk</t>
  </si>
  <si>
    <t>Raivo Vähi</t>
  </si>
  <si>
    <t>Sven Lubja</t>
  </si>
  <si>
    <t>Teet Vares</t>
  </si>
  <si>
    <t>Oskar Vares</t>
  </si>
  <si>
    <t>Ain Aigro</t>
  </si>
  <si>
    <t>Kairika Kluust</t>
  </si>
  <si>
    <t>Lembit Tamm</t>
  </si>
  <si>
    <t>Erik Papstel</t>
  </si>
  <si>
    <t>Anti Kree</t>
  </si>
  <si>
    <t>Madli Ruuto</t>
  </si>
  <si>
    <t>Jaanus Malm</t>
  </si>
  <si>
    <t>Viktor Mestilainen</t>
  </si>
  <si>
    <t>Tristan Ruuto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</si>
</sst>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\ _k_r_-;\-* #,##0.0\ _k_r_-;_-* &quot;-&quot;??\ _k_r_-;_-@_-"/>
    <numFmt numFmtId="167" formatCode="#,##0.0"/>
    <numFmt numFmtId="172" formatCode="_(* #,##0.0_);_(* \(#,##0.0\);_(* &quot;-&quot;??_);_(@_)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/>
    <xf numFmtId="3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5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5" fontId="6" fillId="2" borderId="1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2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horizontal="center"/>
    </xf>
    <xf numFmtId="0" fontId="8" fillId="2" borderId="1" xfId="0" applyFont="1" applyFill="1" applyBorder="1"/>
    <xf numFmtId="167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16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2" fontId="4" fillId="2" borderId="3" xfId="1" applyNumberFormat="1" applyFont="1" applyFill="1" applyBorder="1"/>
    <xf numFmtId="0" fontId="3" fillId="2" borderId="0" xfId="0" applyFont="1" applyFill="1" applyBorder="1"/>
    <xf numFmtId="0" fontId="9" fillId="2" borderId="0" xfId="0" applyFont="1" applyFill="1"/>
  </cellXfs>
  <cellStyles count="3">
    <cellStyle name="Koma" xfId="1" builtinId="3"/>
    <cellStyle name="Normaallaad" xfId="0" builtinId="0"/>
    <cellStyle name="Normal_Firmliig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30" zoomScaleNormal="130" workbookViewId="0">
      <selection activeCell="C1" sqref="C1"/>
    </sheetView>
  </sheetViews>
  <sheetFormatPr defaultColWidth="9.109375" defaultRowHeight="10.199999999999999" x14ac:dyDescent="0.2"/>
  <cols>
    <col min="1" max="1" width="6.109375" style="9" customWidth="1"/>
    <col min="2" max="2" width="7.6640625" style="10" customWidth="1"/>
    <col min="3" max="3" width="17.5546875" style="9" customWidth="1"/>
    <col min="4" max="9" width="5.5546875" style="1" customWidth="1"/>
    <col min="10" max="10" width="7.109375" style="1" customWidth="1"/>
    <col min="11" max="11" width="7.109375" style="5" customWidth="1"/>
    <col min="12" max="13" width="7.109375" style="5" hidden="1" customWidth="1"/>
    <col min="14" max="14" width="9.88671875" style="11" customWidth="1"/>
    <col min="15" max="16384" width="9.109375" style="9"/>
  </cols>
  <sheetData>
    <row r="1" spans="1:17" ht="15.6" x14ac:dyDescent="0.3">
      <c r="C1" s="29" t="s">
        <v>13</v>
      </c>
    </row>
    <row r="3" spans="1:17" ht="21" thickBot="1" x14ac:dyDescent="0.25">
      <c r="A3" s="4" t="s">
        <v>0</v>
      </c>
      <c r="B3" s="12" t="s">
        <v>6</v>
      </c>
      <c r="C3" s="13" t="s">
        <v>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2" t="s">
        <v>12</v>
      </c>
      <c r="K3" s="8" t="s">
        <v>32</v>
      </c>
      <c r="L3" s="23">
        <f>SUM(L4:L44)</f>
        <v>4361.666666666667</v>
      </c>
      <c r="M3" s="23">
        <f>SUM(M4:M44)</f>
        <v>3750.6666666666674</v>
      </c>
      <c r="N3" s="14" t="s">
        <v>11</v>
      </c>
    </row>
    <row r="4" spans="1:17" ht="10.199999999999999" customHeight="1" x14ac:dyDescent="0.2">
      <c r="A4" s="15">
        <v>1</v>
      </c>
      <c r="B4" s="16">
        <v>60</v>
      </c>
      <c r="C4" s="17" t="s">
        <v>2</v>
      </c>
      <c r="D4" s="15">
        <v>160</v>
      </c>
      <c r="E4" s="15">
        <v>145</v>
      </c>
      <c r="F4" s="4">
        <v>266</v>
      </c>
      <c r="G4" s="15">
        <v>153</v>
      </c>
      <c r="H4" s="15">
        <v>174</v>
      </c>
      <c r="I4" s="15">
        <v>158</v>
      </c>
      <c r="J4" s="3">
        <f>SUM(D4:I4)+B4*6-26</f>
        <v>1390</v>
      </c>
      <c r="K4" s="7">
        <f>J4/6</f>
        <v>231.66666666666666</v>
      </c>
      <c r="L4" s="7">
        <f>K4</f>
        <v>231.66666666666666</v>
      </c>
      <c r="M4" s="7"/>
      <c r="N4" s="18">
        <f>AVERAGE(D4:I4)</f>
        <v>176</v>
      </c>
      <c r="P4" s="24" t="s">
        <v>33</v>
      </c>
      <c r="Q4" s="24" t="s">
        <v>34</v>
      </c>
    </row>
    <row r="5" spans="1:17" ht="10.8" thickBot="1" x14ac:dyDescent="0.25">
      <c r="A5" s="15">
        <v>2</v>
      </c>
      <c r="B5" s="16">
        <v>100</v>
      </c>
      <c r="C5" s="22" t="s">
        <v>31</v>
      </c>
      <c r="D5" s="15">
        <v>79</v>
      </c>
      <c r="E5" s="15">
        <v>134</v>
      </c>
      <c r="F5" s="15">
        <v>174</v>
      </c>
      <c r="G5" s="15">
        <v>125</v>
      </c>
      <c r="H5" s="15">
        <v>140</v>
      </c>
      <c r="I5" s="15">
        <v>134</v>
      </c>
      <c r="J5" s="3">
        <f>SUM(D5:I5)+B5*6</f>
        <v>1386</v>
      </c>
      <c r="K5" s="7">
        <f>N5+B5</f>
        <v>231</v>
      </c>
      <c r="L5" s="26"/>
      <c r="M5" s="7">
        <f>K5</f>
        <v>231</v>
      </c>
      <c r="N5" s="18">
        <f>AVERAGE(D5:I5)</f>
        <v>131</v>
      </c>
      <c r="P5" s="27">
        <f>L3/22</f>
        <v>198.25757575757578</v>
      </c>
      <c r="Q5" s="27">
        <f>M3/19</f>
        <v>197.40350877192986</v>
      </c>
    </row>
    <row r="6" spans="1:17" ht="10.199999999999999" customHeight="1" x14ac:dyDescent="0.2">
      <c r="A6" s="15">
        <v>3</v>
      </c>
      <c r="B6" s="16">
        <v>60</v>
      </c>
      <c r="C6" s="22" t="s">
        <v>40</v>
      </c>
      <c r="D6" s="4">
        <v>212</v>
      </c>
      <c r="E6" s="15">
        <v>177</v>
      </c>
      <c r="F6" s="15">
        <v>134</v>
      </c>
      <c r="G6" s="15">
        <v>181</v>
      </c>
      <c r="H6" s="15">
        <v>170</v>
      </c>
      <c r="I6" s="15">
        <v>133</v>
      </c>
      <c r="J6" s="3">
        <f>SUM(D6:I6)+B6*6</f>
        <v>1367</v>
      </c>
      <c r="K6" s="7">
        <f>N6+B6</f>
        <v>227.83333333333334</v>
      </c>
      <c r="L6" s="28"/>
      <c r="M6" s="7">
        <f>K6</f>
        <v>227.83333333333334</v>
      </c>
      <c r="N6" s="18">
        <f>AVERAGE(D6:I6)</f>
        <v>167.83333333333334</v>
      </c>
    </row>
    <row r="7" spans="1:17" x14ac:dyDescent="0.2">
      <c r="A7" s="15">
        <v>4</v>
      </c>
      <c r="B7" s="16">
        <v>28</v>
      </c>
      <c r="C7" s="19" t="s">
        <v>5</v>
      </c>
      <c r="D7" s="4">
        <v>220</v>
      </c>
      <c r="E7" s="4">
        <v>206</v>
      </c>
      <c r="F7" s="15">
        <v>193</v>
      </c>
      <c r="G7" s="4">
        <v>222</v>
      </c>
      <c r="H7" s="15">
        <v>184</v>
      </c>
      <c r="I7" s="15">
        <v>154</v>
      </c>
      <c r="J7" s="3">
        <f>SUM(D7:I7)+B7*6</f>
        <v>1347</v>
      </c>
      <c r="K7" s="7">
        <f>N7+B7</f>
        <v>224.5</v>
      </c>
      <c r="L7" s="25">
        <f>K7</f>
        <v>224.5</v>
      </c>
      <c r="M7" s="7"/>
      <c r="N7" s="18">
        <f>AVERAGE(D7:I7)</f>
        <v>196.5</v>
      </c>
    </row>
    <row r="8" spans="1:17" ht="10.199999999999999" customHeight="1" x14ac:dyDescent="0.2">
      <c r="A8" s="15">
        <v>5</v>
      </c>
      <c r="B8" s="16">
        <v>100</v>
      </c>
      <c r="C8" s="22" t="s">
        <v>26</v>
      </c>
      <c r="D8" s="15">
        <v>116</v>
      </c>
      <c r="E8" s="15">
        <v>99</v>
      </c>
      <c r="F8" s="15">
        <v>154</v>
      </c>
      <c r="G8" s="15">
        <v>114</v>
      </c>
      <c r="H8" s="15">
        <v>116</v>
      </c>
      <c r="I8" s="15">
        <v>108</v>
      </c>
      <c r="J8" s="3">
        <f>SUM(D8:I8)+B8*6</f>
        <v>1307</v>
      </c>
      <c r="K8" s="7">
        <f>N8+B8</f>
        <v>217.83333333333331</v>
      </c>
      <c r="L8" s="6"/>
      <c r="M8" s="7">
        <f>K8</f>
        <v>217.83333333333331</v>
      </c>
      <c r="N8" s="18">
        <f>AVERAGE(D8:I8)</f>
        <v>117.83333333333333</v>
      </c>
    </row>
    <row r="9" spans="1:17" ht="10.199999999999999" customHeight="1" x14ac:dyDescent="0.2">
      <c r="A9" s="15">
        <v>6</v>
      </c>
      <c r="B9" s="16">
        <v>34</v>
      </c>
      <c r="C9" s="17" t="s">
        <v>15</v>
      </c>
      <c r="D9" s="15">
        <v>160</v>
      </c>
      <c r="E9" s="15">
        <v>189</v>
      </c>
      <c r="F9" s="15">
        <v>179</v>
      </c>
      <c r="G9" s="4">
        <v>223</v>
      </c>
      <c r="H9" s="15">
        <v>166</v>
      </c>
      <c r="I9" s="15">
        <v>185</v>
      </c>
      <c r="J9" s="3">
        <f>SUM(D9:I9)+B9*6</f>
        <v>1306</v>
      </c>
      <c r="K9" s="7">
        <f>N9+B9</f>
        <v>217.66666666666666</v>
      </c>
      <c r="L9" s="25">
        <f>K9</f>
        <v>217.66666666666666</v>
      </c>
      <c r="M9" s="7"/>
      <c r="N9" s="18">
        <f>AVERAGE(D9:I9)</f>
        <v>183.66666666666666</v>
      </c>
    </row>
    <row r="10" spans="1:17" x14ac:dyDescent="0.2">
      <c r="A10" s="15">
        <v>7</v>
      </c>
      <c r="B10" s="16">
        <v>36</v>
      </c>
      <c r="C10" s="17" t="s">
        <v>3</v>
      </c>
      <c r="D10" s="4">
        <v>200</v>
      </c>
      <c r="E10" s="4">
        <v>221</v>
      </c>
      <c r="F10" s="15">
        <v>135</v>
      </c>
      <c r="G10" s="15">
        <v>166</v>
      </c>
      <c r="H10" s="15">
        <v>173</v>
      </c>
      <c r="I10" s="15">
        <v>187</v>
      </c>
      <c r="J10" s="3">
        <f>SUM(D10:I10)+B10*6</f>
        <v>1298</v>
      </c>
      <c r="K10" s="7">
        <f>N10+B10</f>
        <v>216.33333333333334</v>
      </c>
      <c r="L10" s="25">
        <f>K10</f>
        <v>216.33333333333334</v>
      </c>
      <c r="M10" s="7"/>
      <c r="N10" s="18">
        <f>AVERAGE(D10:I10)</f>
        <v>180.33333333333334</v>
      </c>
    </row>
    <row r="11" spans="1:17" ht="10.199999999999999" customHeight="1" x14ac:dyDescent="0.2">
      <c r="A11" s="15">
        <v>8</v>
      </c>
      <c r="B11" s="16">
        <v>32</v>
      </c>
      <c r="C11" s="17" t="s">
        <v>8</v>
      </c>
      <c r="D11" s="15">
        <v>169</v>
      </c>
      <c r="E11" s="15">
        <v>189</v>
      </c>
      <c r="F11" s="15">
        <v>177</v>
      </c>
      <c r="G11" s="4">
        <v>206</v>
      </c>
      <c r="H11" s="15">
        <v>186</v>
      </c>
      <c r="I11" s="15">
        <v>178</v>
      </c>
      <c r="J11" s="3">
        <f>SUM(D11:I11)+B11*6</f>
        <v>1297</v>
      </c>
      <c r="K11" s="7">
        <f>N11+B11</f>
        <v>216.16666666666666</v>
      </c>
      <c r="M11" s="7">
        <f>K11</f>
        <v>216.16666666666666</v>
      </c>
      <c r="N11" s="18">
        <f>AVERAGE(D11:I11)</f>
        <v>184.16666666666666</v>
      </c>
    </row>
    <row r="12" spans="1:17" ht="10.199999999999999" customHeight="1" x14ac:dyDescent="0.2">
      <c r="A12" s="15">
        <v>9</v>
      </c>
      <c r="B12" s="16">
        <v>60</v>
      </c>
      <c r="C12" s="20" t="s">
        <v>20</v>
      </c>
      <c r="D12" s="15">
        <v>151</v>
      </c>
      <c r="E12" s="15">
        <v>123</v>
      </c>
      <c r="F12" s="15">
        <v>148</v>
      </c>
      <c r="G12" s="15">
        <v>155</v>
      </c>
      <c r="H12" s="15">
        <v>144</v>
      </c>
      <c r="I12" s="15">
        <v>170</v>
      </c>
      <c r="J12" s="3">
        <f>SUM(D12:I12)+B12*6</f>
        <v>1251</v>
      </c>
      <c r="K12" s="7">
        <f>N12+B12</f>
        <v>208.5</v>
      </c>
      <c r="L12" s="25">
        <f>K12</f>
        <v>208.5</v>
      </c>
      <c r="M12" s="7"/>
      <c r="N12" s="18">
        <f>AVERAGE(D12:I12)</f>
        <v>148.5</v>
      </c>
    </row>
    <row r="13" spans="1:17" ht="10.199999999999999" customHeight="1" x14ac:dyDescent="0.2">
      <c r="A13" s="15">
        <v>10</v>
      </c>
      <c r="B13" s="16">
        <v>33</v>
      </c>
      <c r="C13" s="17" t="s">
        <v>28</v>
      </c>
      <c r="D13" s="15">
        <v>149</v>
      </c>
      <c r="E13" s="4">
        <v>228</v>
      </c>
      <c r="F13" s="15">
        <v>187</v>
      </c>
      <c r="G13" s="15">
        <v>133</v>
      </c>
      <c r="H13" s="15">
        <v>166</v>
      </c>
      <c r="I13" s="15">
        <v>184</v>
      </c>
      <c r="J13" s="3">
        <f>SUM(D13:I13)+B13*6</f>
        <v>1245</v>
      </c>
      <c r="K13" s="7">
        <f>N13+B13</f>
        <v>207.5</v>
      </c>
      <c r="L13" s="26"/>
      <c r="M13" s="7">
        <f>K13</f>
        <v>207.5</v>
      </c>
      <c r="N13" s="18">
        <f>AVERAGE(D13:I13)</f>
        <v>174.5</v>
      </c>
    </row>
    <row r="14" spans="1:17" ht="10.199999999999999" customHeight="1" x14ac:dyDescent="0.2">
      <c r="A14" s="15">
        <v>11</v>
      </c>
      <c r="B14" s="16">
        <v>5</v>
      </c>
      <c r="C14" s="17" t="s">
        <v>7</v>
      </c>
      <c r="D14" s="15">
        <v>175</v>
      </c>
      <c r="E14" s="4">
        <v>223</v>
      </c>
      <c r="F14" s="4">
        <v>200</v>
      </c>
      <c r="G14" s="4">
        <v>216</v>
      </c>
      <c r="H14" s="15">
        <v>168</v>
      </c>
      <c r="I14" s="4">
        <v>227</v>
      </c>
      <c r="J14" s="3">
        <f>SUM(D14:I14)+B14*6</f>
        <v>1239</v>
      </c>
      <c r="K14" s="7">
        <f>N14+B14</f>
        <v>206.5</v>
      </c>
      <c r="L14" s="26"/>
      <c r="M14" s="7">
        <f>K14</f>
        <v>206.5</v>
      </c>
      <c r="N14" s="21">
        <f>AVERAGE(D14:I14)</f>
        <v>201.5</v>
      </c>
    </row>
    <row r="15" spans="1:17" x14ac:dyDescent="0.2">
      <c r="A15" s="15">
        <v>12</v>
      </c>
      <c r="B15" s="16">
        <v>0</v>
      </c>
      <c r="C15" s="17" t="s">
        <v>25</v>
      </c>
      <c r="D15" s="4">
        <v>210</v>
      </c>
      <c r="E15" s="15">
        <v>179</v>
      </c>
      <c r="F15" s="15">
        <v>190</v>
      </c>
      <c r="G15" s="4">
        <v>264</v>
      </c>
      <c r="H15" s="15">
        <v>209</v>
      </c>
      <c r="I15" s="15">
        <v>186</v>
      </c>
      <c r="J15" s="3">
        <f>SUM(D15:I15)+B15*6</f>
        <v>1238</v>
      </c>
      <c r="K15" s="7">
        <f>N15+B15</f>
        <v>206.33333333333334</v>
      </c>
      <c r="L15" s="6"/>
      <c r="M15" s="7">
        <f>K15</f>
        <v>206.33333333333334</v>
      </c>
      <c r="N15" s="21">
        <f>AVERAGE(D15:I15)</f>
        <v>206.33333333333334</v>
      </c>
    </row>
    <row r="16" spans="1:17" x14ac:dyDescent="0.2">
      <c r="A16" s="15">
        <v>13</v>
      </c>
      <c r="B16" s="16">
        <v>45</v>
      </c>
      <c r="C16" s="17" t="s">
        <v>18</v>
      </c>
      <c r="D16" s="15">
        <v>154</v>
      </c>
      <c r="E16" s="15">
        <v>141</v>
      </c>
      <c r="F16" s="15">
        <v>147</v>
      </c>
      <c r="G16" s="15">
        <v>187</v>
      </c>
      <c r="H16" s="15">
        <v>181</v>
      </c>
      <c r="I16" s="15">
        <v>158</v>
      </c>
      <c r="J16" s="3">
        <f>SUM(D16:I16)+B16*6</f>
        <v>1238</v>
      </c>
      <c r="K16" s="7">
        <f>N16+B16</f>
        <v>206.33333333333334</v>
      </c>
      <c r="L16" s="25">
        <f>K16</f>
        <v>206.33333333333334</v>
      </c>
      <c r="M16" s="7"/>
      <c r="N16" s="18">
        <f>AVERAGE(D16:I16)</f>
        <v>161.33333333333334</v>
      </c>
    </row>
    <row r="17" spans="1:14" ht="10.199999999999999" customHeight="1" x14ac:dyDescent="0.2">
      <c r="A17" s="15">
        <v>14</v>
      </c>
      <c r="B17" s="16">
        <v>38</v>
      </c>
      <c r="C17" s="17" t="s">
        <v>43</v>
      </c>
      <c r="D17" s="4">
        <v>201</v>
      </c>
      <c r="E17" s="15">
        <v>149</v>
      </c>
      <c r="F17" s="15">
        <v>141</v>
      </c>
      <c r="G17" s="15">
        <v>165</v>
      </c>
      <c r="H17" s="15">
        <v>170</v>
      </c>
      <c r="I17" s="15">
        <v>147</v>
      </c>
      <c r="J17" s="3">
        <f>SUM(D17:I17)+B17*6</f>
        <v>1201</v>
      </c>
      <c r="K17" s="7">
        <f>N17+B17</f>
        <v>200.16666666666666</v>
      </c>
      <c r="L17" s="25">
        <f>K17</f>
        <v>200.16666666666666</v>
      </c>
      <c r="M17" s="7"/>
      <c r="N17" s="18">
        <f>AVERAGE(D17:I17)</f>
        <v>162.16666666666666</v>
      </c>
    </row>
    <row r="18" spans="1:14" ht="10.199999999999999" customHeight="1" x14ac:dyDescent="0.2">
      <c r="A18" s="15">
        <v>15</v>
      </c>
      <c r="B18" s="16">
        <v>25</v>
      </c>
      <c r="C18" s="19" t="s">
        <v>42</v>
      </c>
      <c r="D18" s="15">
        <v>197</v>
      </c>
      <c r="E18" s="15">
        <v>173</v>
      </c>
      <c r="F18" s="15">
        <v>199</v>
      </c>
      <c r="G18" s="15">
        <v>159</v>
      </c>
      <c r="H18" s="15">
        <v>170</v>
      </c>
      <c r="I18" s="15">
        <v>146</v>
      </c>
      <c r="J18" s="3">
        <f>SUM(D18:I18)+B18*6</f>
        <v>1194</v>
      </c>
      <c r="K18" s="7">
        <f>N18+B18</f>
        <v>199</v>
      </c>
      <c r="L18" s="17"/>
      <c r="M18" s="7">
        <f>K18</f>
        <v>199</v>
      </c>
      <c r="N18" s="18">
        <f>AVERAGE(D18:I18)</f>
        <v>174</v>
      </c>
    </row>
    <row r="19" spans="1:14" ht="10.199999999999999" customHeight="1" x14ac:dyDescent="0.2">
      <c r="A19" s="15">
        <v>16</v>
      </c>
      <c r="B19" s="16">
        <v>32</v>
      </c>
      <c r="C19" s="19" t="s">
        <v>36</v>
      </c>
      <c r="D19" s="15">
        <v>161</v>
      </c>
      <c r="E19" s="15">
        <v>163</v>
      </c>
      <c r="F19" s="15">
        <v>168</v>
      </c>
      <c r="G19" s="15">
        <v>166</v>
      </c>
      <c r="H19" s="15">
        <v>186</v>
      </c>
      <c r="I19" s="15">
        <v>156</v>
      </c>
      <c r="J19" s="3">
        <f>SUM(D19:I19)+B19*6</f>
        <v>1192</v>
      </c>
      <c r="K19" s="7">
        <f>N19+B19</f>
        <v>198.66666666666666</v>
      </c>
      <c r="L19" s="6"/>
      <c r="M19" s="7">
        <f>K19</f>
        <v>198.66666666666666</v>
      </c>
      <c r="N19" s="18">
        <f>AVERAGE(D19:I19)</f>
        <v>166.66666666666666</v>
      </c>
    </row>
    <row r="20" spans="1:14" ht="10.199999999999999" customHeight="1" x14ac:dyDescent="0.2">
      <c r="A20" s="15">
        <v>17</v>
      </c>
      <c r="B20" s="16">
        <v>52</v>
      </c>
      <c r="C20" s="17" t="s">
        <v>48</v>
      </c>
      <c r="D20" s="15">
        <v>139</v>
      </c>
      <c r="E20" s="15">
        <v>115</v>
      </c>
      <c r="F20" s="15">
        <v>126</v>
      </c>
      <c r="G20" s="15">
        <v>146</v>
      </c>
      <c r="H20" s="15">
        <v>170</v>
      </c>
      <c r="I20" s="15">
        <v>183</v>
      </c>
      <c r="J20" s="3">
        <f>SUM(D20:I20)+B20*6</f>
        <v>1191</v>
      </c>
      <c r="K20" s="7">
        <f>N20+B20</f>
        <v>198.5</v>
      </c>
      <c r="L20" s="7">
        <f>K20</f>
        <v>198.5</v>
      </c>
      <c r="M20" s="7"/>
      <c r="N20" s="18">
        <f>AVERAGE(D20:I20)</f>
        <v>146.5</v>
      </c>
    </row>
    <row r="21" spans="1:14" ht="10.199999999999999" customHeight="1" x14ac:dyDescent="0.2">
      <c r="A21" s="15">
        <v>18</v>
      </c>
      <c r="B21" s="16">
        <v>52</v>
      </c>
      <c r="C21" s="17" t="s">
        <v>45</v>
      </c>
      <c r="D21" s="15">
        <v>157</v>
      </c>
      <c r="E21" s="15">
        <v>142</v>
      </c>
      <c r="F21" s="15">
        <v>98</v>
      </c>
      <c r="G21" s="15">
        <v>187</v>
      </c>
      <c r="H21" s="15">
        <v>161</v>
      </c>
      <c r="I21" s="15">
        <v>132</v>
      </c>
      <c r="J21" s="3">
        <f>SUM(D21:I21)+B21*6</f>
        <v>1189</v>
      </c>
      <c r="K21" s="7">
        <f>N21+B21</f>
        <v>198.16666666666666</v>
      </c>
      <c r="L21" s="25">
        <f>K21</f>
        <v>198.16666666666666</v>
      </c>
      <c r="M21" s="7"/>
      <c r="N21" s="18">
        <f>AVERAGE(D21:I21)</f>
        <v>146.16666666666666</v>
      </c>
    </row>
    <row r="22" spans="1:14" x14ac:dyDescent="0.2">
      <c r="A22" s="15">
        <v>19</v>
      </c>
      <c r="B22" s="16">
        <v>100</v>
      </c>
      <c r="C22" s="22" t="s">
        <v>9</v>
      </c>
      <c r="D22" s="15">
        <v>102</v>
      </c>
      <c r="E22" s="15">
        <v>92</v>
      </c>
      <c r="F22" s="15">
        <v>95</v>
      </c>
      <c r="G22" s="15">
        <v>122</v>
      </c>
      <c r="H22" s="15">
        <v>88</v>
      </c>
      <c r="I22" s="15">
        <v>88</v>
      </c>
      <c r="J22" s="3">
        <f>SUM(D22:I22)+B22*6</f>
        <v>1187</v>
      </c>
      <c r="K22" s="7">
        <f>N22+B22</f>
        <v>197.83333333333331</v>
      </c>
      <c r="L22" s="7">
        <f>K22</f>
        <v>197.83333333333331</v>
      </c>
      <c r="M22" s="7"/>
      <c r="N22" s="18">
        <f>AVERAGE(D22:I22)</f>
        <v>97.833333333333329</v>
      </c>
    </row>
    <row r="23" spans="1:14" ht="10.199999999999999" customHeight="1" x14ac:dyDescent="0.2">
      <c r="A23" s="15">
        <v>20</v>
      </c>
      <c r="B23" s="16">
        <v>36</v>
      </c>
      <c r="C23" s="19" t="s">
        <v>27</v>
      </c>
      <c r="D23" s="15">
        <v>148</v>
      </c>
      <c r="E23" s="15">
        <v>164</v>
      </c>
      <c r="F23" s="15">
        <v>124</v>
      </c>
      <c r="G23" s="15">
        <v>171</v>
      </c>
      <c r="H23" s="15">
        <v>153</v>
      </c>
      <c r="I23" s="4">
        <v>210</v>
      </c>
      <c r="J23" s="3">
        <f>SUM(D23:I23)+B23*6</f>
        <v>1186</v>
      </c>
      <c r="K23" s="7">
        <f>N23+B23</f>
        <v>197.66666666666666</v>
      </c>
      <c r="L23" s="26"/>
      <c r="M23" s="7">
        <f>K23</f>
        <v>197.66666666666666</v>
      </c>
      <c r="N23" s="18">
        <f>AVERAGE(D23:I23)</f>
        <v>161.66666666666666</v>
      </c>
    </row>
    <row r="24" spans="1:14" ht="10.199999999999999" customHeight="1" x14ac:dyDescent="0.2">
      <c r="A24" s="15">
        <v>21</v>
      </c>
      <c r="B24" s="16">
        <v>48</v>
      </c>
      <c r="C24" s="19" t="s">
        <v>19</v>
      </c>
      <c r="D24" s="15">
        <v>142</v>
      </c>
      <c r="E24" s="15">
        <v>133</v>
      </c>
      <c r="F24" s="15">
        <v>172</v>
      </c>
      <c r="G24" s="15">
        <v>113</v>
      </c>
      <c r="H24" s="15">
        <v>155</v>
      </c>
      <c r="I24" s="15">
        <v>173</v>
      </c>
      <c r="J24" s="3">
        <f>SUM(D24:I24)+B24*6</f>
        <v>1176</v>
      </c>
      <c r="K24" s="7">
        <f>N24+B24</f>
        <v>196</v>
      </c>
      <c r="L24" s="7">
        <f>K24</f>
        <v>196</v>
      </c>
      <c r="M24" s="7"/>
      <c r="N24" s="18">
        <f>AVERAGE(D24:I24)</f>
        <v>148</v>
      </c>
    </row>
    <row r="25" spans="1:14" ht="10.199999999999999" customHeight="1" x14ac:dyDescent="0.2">
      <c r="A25" s="15">
        <v>22</v>
      </c>
      <c r="B25" s="16">
        <v>60</v>
      </c>
      <c r="C25" s="22" t="s">
        <v>46</v>
      </c>
      <c r="D25" s="15">
        <v>134</v>
      </c>
      <c r="E25" s="15">
        <v>113</v>
      </c>
      <c r="F25" s="15">
        <v>113</v>
      </c>
      <c r="G25" s="15">
        <v>166</v>
      </c>
      <c r="H25" s="15">
        <v>135</v>
      </c>
      <c r="I25" s="15">
        <v>136</v>
      </c>
      <c r="J25" s="3">
        <f>SUM(D25:I25)+B25*6</f>
        <v>1157</v>
      </c>
      <c r="K25" s="7">
        <f>N25+B25</f>
        <v>192.83333333333334</v>
      </c>
      <c r="L25" s="25">
        <f>K25</f>
        <v>192.83333333333334</v>
      </c>
      <c r="M25" s="7"/>
      <c r="N25" s="18">
        <f>AVERAGE(D25:I25)</f>
        <v>132.83333333333334</v>
      </c>
    </row>
    <row r="26" spans="1:14" x14ac:dyDescent="0.2">
      <c r="A26" s="15">
        <v>23</v>
      </c>
      <c r="B26" s="16">
        <v>44</v>
      </c>
      <c r="C26" s="17" t="s">
        <v>10</v>
      </c>
      <c r="D26" s="15">
        <v>160</v>
      </c>
      <c r="E26" s="15">
        <v>159</v>
      </c>
      <c r="F26" s="15">
        <v>105</v>
      </c>
      <c r="G26" s="15">
        <v>148</v>
      </c>
      <c r="H26" s="15">
        <v>135</v>
      </c>
      <c r="I26" s="15">
        <v>184</v>
      </c>
      <c r="J26" s="3">
        <f>SUM(D26:I26)+B26*6</f>
        <v>1155</v>
      </c>
      <c r="K26" s="7">
        <f>N26+B26</f>
        <v>192.5</v>
      </c>
      <c r="L26" s="25">
        <f>K26</f>
        <v>192.5</v>
      </c>
      <c r="M26" s="7"/>
      <c r="N26" s="18">
        <f>AVERAGE(D26:I26)</f>
        <v>148.5</v>
      </c>
    </row>
    <row r="27" spans="1:14" x14ac:dyDescent="0.2">
      <c r="A27" s="15">
        <v>24</v>
      </c>
      <c r="B27" s="16">
        <v>31</v>
      </c>
      <c r="C27" s="17" t="s">
        <v>37</v>
      </c>
      <c r="D27" s="15">
        <v>181</v>
      </c>
      <c r="E27" s="15">
        <v>133</v>
      </c>
      <c r="F27" s="15">
        <v>165</v>
      </c>
      <c r="G27" s="15">
        <v>179</v>
      </c>
      <c r="H27" s="15">
        <v>148</v>
      </c>
      <c r="I27" s="15">
        <v>160</v>
      </c>
      <c r="J27" s="3">
        <f>SUM(D27:I27)+B27*6</f>
        <v>1152</v>
      </c>
      <c r="K27" s="7">
        <f>N27+B27</f>
        <v>192</v>
      </c>
      <c r="L27" s="26"/>
      <c r="M27" s="7">
        <f>K27</f>
        <v>192</v>
      </c>
      <c r="N27" s="18">
        <f>AVERAGE(D27:I27)</f>
        <v>161</v>
      </c>
    </row>
    <row r="28" spans="1:14" x14ac:dyDescent="0.2">
      <c r="A28" s="15">
        <v>25</v>
      </c>
      <c r="B28" s="16">
        <v>100</v>
      </c>
      <c r="C28" s="22" t="s">
        <v>21</v>
      </c>
      <c r="D28" s="15">
        <v>74</v>
      </c>
      <c r="E28" s="15">
        <v>88</v>
      </c>
      <c r="F28" s="15">
        <v>84</v>
      </c>
      <c r="G28" s="15">
        <v>114</v>
      </c>
      <c r="H28" s="15">
        <v>108</v>
      </c>
      <c r="I28" s="15">
        <v>84</v>
      </c>
      <c r="J28" s="3">
        <f>SUM(D28:I28)+B28*6</f>
        <v>1152</v>
      </c>
      <c r="K28" s="7">
        <f>N28+B28</f>
        <v>192</v>
      </c>
      <c r="L28" s="7">
        <f>K28</f>
        <v>192</v>
      </c>
      <c r="M28" s="7"/>
      <c r="N28" s="18">
        <f>AVERAGE(D28:I28)</f>
        <v>92</v>
      </c>
    </row>
    <row r="29" spans="1:14" ht="10.199999999999999" customHeight="1" x14ac:dyDescent="0.2">
      <c r="A29" s="15">
        <v>26</v>
      </c>
      <c r="B29" s="16">
        <v>44</v>
      </c>
      <c r="C29" s="17" t="s">
        <v>4</v>
      </c>
      <c r="D29" s="15">
        <v>122</v>
      </c>
      <c r="E29" s="15">
        <v>167</v>
      </c>
      <c r="F29" s="15">
        <v>110</v>
      </c>
      <c r="G29" s="15">
        <v>155</v>
      </c>
      <c r="H29" s="15">
        <v>184</v>
      </c>
      <c r="I29" s="15">
        <v>150</v>
      </c>
      <c r="J29" s="3">
        <f>SUM(D29:I29)+B29*6</f>
        <v>1152</v>
      </c>
      <c r="K29" s="7">
        <f>N29+B29</f>
        <v>192</v>
      </c>
      <c r="L29" s="25">
        <f>K29</f>
        <v>192</v>
      </c>
      <c r="M29" s="7"/>
      <c r="N29" s="18">
        <f>AVERAGE(D29:I29)</f>
        <v>148</v>
      </c>
    </row>
    <row r="30" spans="1:14" ht="10.199999999999999" customHeight="1" x14ac:dyDescent="0.2">
      <c r="A30" s="15">
        <v>27</v>
      </c>
      <c r="B30" s="16">
        <v>29</v>
      </c>
      <c r="C30" s="17" t="s">
        <v>29</v>
      </c>
      <c r="D30" s="15">
        <v>147</v>
      </c>
      <c r="E30" s="15">
        <v>161</v>
      </c>
      <c r="F30" s="15">
        <v>142</v>
      </c>
      <c r="G30" s="15">
        <v>160</v>
      </c>
      <c r="H30" s="15">
        <v>175</v>
      </c>
      <c r="I30" s="15">
        <v>190</v>
      </c>
      <c r="J30" s="3">
        <f>SUM(D30:I30)+B30*6</f>
        <v>1149</v>
      </c>
      <c r="K30" s="7">
        <f>N30+B30</f>
        <v>191.5</v>
      </c>
      <c r="L30" s="26"/>
      <c r="M30" s="7">
        <f>K30</f>
        <v>191.5</v>
      </c>
      <c r="N30" s="18">
        <f>AVERAGE(D30:I30)</f>
        <v>162.5</v>
      </c>
    </row>
    <row r="31" spans="1:14" ht="10.199999999999999" customHeight="1" x14ac:dyDescent="0.2">
      <c r="A31" s="15">
        <v>28</v>
      </c>
      <c r="B31" s="16">
        <v>31</v>
      </c>
      <c r="C31" s="17" t="s">
        <v>22</v>
      </c>
      <c r="D31" s="15">
        <v>136</v>
      </c>
      <c r="E31" s="15">
        <v>169</v>
      </c>
      <c r="F31" s="15">
        <v>161</v>
      </c>
      <c r="G31" s="15">
        <v>168</v>
      </c>
      <c r="H31" s="15">
        <v>170</v>
      </c>
      <c r="I31" s="15">
        <v>156</v>
      </c>
      <c r="J31" s="3">
        <f>SUM(D31:I31)+B31*6</f>
        <v>1146</v>
      </c>
      <c r="K31" s="7">
        <f>N31+B31</f>
        <v>191</v>
      </c>
      <c r="L31" s="25">
        <f>K31</f>
        <v>191</v>
      </c>
      <c r="M31" s="7"/>
      <c r="N31" s="18">
        <f>AVERAGE(D31:I31)</f>
        <v>160</v>
      </c>
    </row>
    <row r="32" spans="1:14" ht="10.199999999999999" customHeight="1" x14ac:dyDescent="0.2">
      <c r="A32" s="15">
        <v>29</v>
      </c>
      <c r="B32" s="16">
        <v>36</v>
      </c>
      <c r="C32" s="19" t="s">
        <v>17</v>
      </c>
      <c r="D32" s="15">
        <v>140</v>
      </c>
      <c r="E32" s="15">
        <v>146</v>
      </c>
      <c r="F32" s="15">
        <v>158</v>
      </c>
      <c r="G32" s="15">
        <v>188</v>
      </c>
      <c r="H32" s="15">
        <v>125</v>
      </c>
      <c r="I32" s="15">
        <v>166</v>
      </c>
      <c r="J32" s="3">
        <f>SUM(D32:I32)+B32*6</f>
        <v>1139</v>
      </c>
      <c r="K32" s="7">
        <f>N32+B32</f>
        <v>189.83333333333334</v>
      </c>
      <c r="L32" s="25">
        <f>K32</f>
        <v>189.83333333333334</v>
      </c>
      <c r="M32" s="7"/>
      <c r="N32" s="18">
        <f>AVERAGE(D32:I32)</f>
        <v>153.83333333333334</v>
      </c>
    </row>
    <row r="33" spans="1:14" ht="10.199999999999999" customHeight="1" x14ac:dyDescent="0.2">
      <c r="A33" s="15">
        <v>30</v>
      </c>
      <c r="B33" s="16">
        <v>22</v>
      </c>
      <c r="C33" s="17" t="s">
        <v>41</v>
      </c>
      <c r="D33" s="15">
        <v>163</v>
      </c>
      <c r="E33" s="15">
        <v>166</v>
      </c>
      <c r="F33" s="15">
        <v>196</v>
      </c>
      <c r="G33" s="4">
        <v>201</v>
      </c>
      <c r="H33" s="15">
        <v>146</v>
      </c>
      <c r="I33" s="15">
        <v>129</v>
      </c>
      <c r="J33" s="3">
        <f>SUM(D33:I33)+B33*6</f>
        <v>1133</v>
      </c>
      <c r="K33" s="7">
        <f>N33+B33</f>
        <v>188.83333333333334</v>
      </c>
      <c r="L33" s="28"/>
      <c r="M33" s="7">
        <f>K33</f>
        <v>188.83333333333334</v>
      </c>
      <c r="N33" s="18">
        <f>AVERAGE(D33:I33)</f>
        <v>166.83333333333334</v>
      </c>
    </row>
    <row r="34" spans="1:14" x14ac:dyDescent="0.2">
      <c r="A34" s="15">
        <v>31</v>
      </c>
      <c r="B34" s="16">
        <v>60</v>
      </c>
      <c r="C34" s="22" t="s">
        <v>44</v>
      </c>
      <c r="D34" s="15">
        <v>124</v>
      </c>
      <c r="E34" s="15">
        <v>106</v>
      </c>
      <c r="F34" s="15">
        <v>104</v>
      </c>
      <c r="G34" s="15">
        <v>143</v>
      </c>
      <c r="H34" s="15">
        <v>126</v>
      </c>
      <c r="I34" s="15">
        <v>170</v>
      </c>
      <c r="J34" s="3">
        <f>SUM(D34:I34)+B34*6</f>
        <v>1133</v>
      </c>
      <c r="K34" s="7">
        <f>N34+B34</f>
        <v>188.83333333333334</v>
      </c>
      <c r="L34" s="25">
        <f>K34</f>
        <v>188.83333333333334</v>
      </c>
      <c r="M34" s="7"/>
      <c r="N34" s="18">
        <f>AVERAGE(D34:I34)</f>
        <v>128.83333333333334</v>
      </c>
    </row>
    <row r="35" spans="1:14" x14ac:dyDescent="0.2">
      <c r="A35" s="15">
        <v>32</v>
      </c>
      <c r="B35" s="16">
        <v>41</v>
      </c>
      <c r="C35" s="17" t="s">
        <v>38</v>
      </c>
      <c r="D35" s="15">
        <v>193</v>
      </c>
      <c r="E35" s="15">
        <v>149</v>
      </c>
      <c r="F35" s="15">
        <v>122</v>
      </c>
      <c r="G35" s="15">
        <v>140</v>
      </c>
      <c r="H35" s="15">
        <v>139</v>
      </c>
      <c r="I35" s="15">
        <v>138</v>
      </c>
      <c r="J35" s="3">
        <f>SUM(D35:I35)+B35*6</f>
        <v>1127</v>
      </c>
      <c r="K35" s="7">
        <f>N35+B35</f>
        <v>187.83333333333334</v>
      </c>
      <c r="L35" s="28"/>
      <c r="M35" s="7">
        <f>K35</f>
        <v>187.83333333333334</v>
      </c>
      <c r="N35" s="18">
        <f>AVERAGE(D35:I35)</f>
        <v>146.83333333333334</v>
      </c>
    </row>
    <row r="36" spans="1:14" ht="10.199999999999999" customHeight="1" x14ac:dyDescent="0.2">
      <c r="A36" s="15">
        <v>33</v>
      </c>
      <c r="B36" s="16">
        <v>34</v>
      </c>
      <c r="C36" s="17" t="s">
        <v>47</v>
      </c>
      <c r="D36" s="15">
        <v>160</v>
      </c>
      <c r="E36" s="15">
        <v>141</v>
      </c>
      <c r="F36" s="15">
        <v>175</v>
      </c>
      <c r="G36" s="15">
        <v>168</v>
      </c>
      <c r="H36" s="15">
        <v>149</v>
      </c>
      <c r="I36" s="15">
        <v>128</v>
      </c>
      <c r="J36" s="3">
        <f>SUM(D36:I36)+B36*6</f>
        <v>1125</v>
      </c>
      <c r="K36" s="7">
        <f>N36+B36</f>
        <v>187.5</v>
      </c>
      <c r="L36" s="25">
        <f>K36</f>
        <v>187.5</v>
      </c>
      <c r="M36" s="7"/>
      <c r="N36" s="18">
        <f>AVERAGE(D36:I36)</f>
        <v>153.5</v>
      </c>
    </row>
    <row r="37" spans="1:14" ht="10.199999999999999" customHeight="1" x14ac:dyDescent="0.2">
      <c r="A37" s="15">
        <v>34</v>
      </c>
      <c r="B37" s="16">
        <v>50</v>
      </c>
      <c r="C37" s="19" t="s">
        <v>16</v>
      </c>
      <c r="D37" s="15">
        <v>135</v>
      </c>
      <c r="E37" s="15">
        <v>130</v>
      </c>
      <c r="F37" s="15">
        <v>164</v>
      </c>
      <c r="G37" s="15">
        <v>155</v>
      </c>
      <c r="H37" s="15">
        <v>115</v>
      </c>
      <c r="I37" s="15">
        <v>119</v>
      </c>
      <c r="J37" s="3">
        <f>SUM(D37:I37)+B37*6</f>
        <v>1118</v>
      </c>
      <c r="K37" s="7">
        <f>N37+B37</f>
        <v>186.33333333333334</v>
      </c>
      <c r="L37" s="25">
        <f>K37</f>
        <v>186.33333333333334</v>
      </c>
      <c r="M37" s="7"/>
      <c r="N37" s="18">
        <f>AVERAGE(D37:I37)</f>
        <v>136.33333333333334</v>
      </c>
    </row>
    <row r="38" spans="1:14" x14ac:dyDescent="0.2">
      <c r="A38" s="15">
        <v>35</v>
      </c>
      <c r="B38" s="16">
        <v>8</v>
      </c>
      <c r="C38" s="17" t="s">
        <v>35</v>
      </c>
      <c r="D38" s="15">
        <v>194</v>
      </c>
      <c r="E38" s="4">
        <v>204</v>
      </c>
      <c r="F38" s="15">
        <v>162</v>
      </c>
      <c r="G38" s="4">
        <v>216</v>
      </c>
      <c r="H38" s="15">
        <v>128</v>
      </c>
      <c r="I38" s="15">
        <v>157</v>
      </c>
      <c r="J38" s="3">
        <f>SUM(D38:I38)+B38*6</f>
        <v>1109</v>
      </c>
      <c r="K38" s="7">
        <f>N38+B38</f>
        <v>184.83333333333334</v>
      </c>
      <c r="L38" s="6"/>
      <c r="M38" s="7">
        <f>K38</f>
        <v>184.83333333333334</v>
      </c>
      <c r="N38" s="18">
        <f>AVERAGE(D38:I38)</f>
        <v>176.83333333333334</v>
      </c>
    </row>
    <row r="39" spans="1:14" x14ac:dyDescent="0.2">
      <c r="A39" s="15">
        <v>36</v>
      </c>
      <c r="B39" s="16">
        <v>24</v>
      </c>
      <c r="C39" s="17" t="s">
        <v>39</v>
      </c>
      <c r="D39" s="15">
        <v>134</v>
      </c>
      <c r="E39" s="15">
        <v>146</v>
      </c>
      <c r="F39" s="15">
        <v>184</v>
      </c>
      <c r="G39" s="15">
        <v>182</v>
      </c>
      <c r="H39" s="15">
        <v>164</v>
      </c>
      <c r="I39" s="15">
        <v>149</v>
      </c>
      <c r="J39" s="3">
        <f>SUM(D39:I39)+B39*6</f>
        <v>1103</v>
      </c>
      <c r="K39" s="7">
        <f>N39+B39</f>
        <v>183.83333333333334</v>
      </c>
      <c r="L39" s="28"/>
      <c r="M39" s="7">
        <f>K39</f>
        <v>183.83333333333334</v>
      </c>
      <c r="N39" s="18">
        <f>AVERAGE(D39:I39)</f>
        <v>159.83333333333334</v>
      </c>
    </row>
    <row r="40" spans="1:14" ht="10.199999999999999" customHeight="1" x14ac:dyDescent="0.2">
      <c r="A40" s="15">
        <v>37</v>
      </c>
      <c r="B40" s="16">
        <v>60</v>
      </c>
      <c r="C40" s="22" t="s">
        <v>49</v>
      </c>
      <c r="D40" s="15">
        <v>130</v>
      </c>
      <c r="E40" s="15">
        <v>94</v>
      </c>
      <c r="F40" s="15">
        <v>130</v>
      </c>
      <c r="G40" s="15">
        <v>128</v>
      </c>
      <c r="H40" s="15">
        <v>151</v>
      </c>
      <c r="I40" s="15">
        <v>94</v>
      </c>
      <c r="J40" s="3">
        <f>SUM(D40:I40)+B40*6</f>
        <v>1087</v>
      </c>
      <c r="K40" s="7">
        <f>N40+B40</f>
        <v>181.16666666666669</v>
      </c>
      <c r="L40" s="7">
        <f>K40</f>
        <v>181.16666666666669</v>
      </c>
      <c r="M40" s="7"/>
      <c r="N40" s="18">
        <f>AVERAGE(D40:I40)</f>
        <v>121.16666666666667</v>
      </c>
    </row>
    <row r="41" spans="1:14" ht="10.199999999999999" customHeight="1" x14ac:dyDescent="0.2">
      <c r="A41" s="15">
        <v>38</v>
      </c>
      <c r="B41" s="16">
        <v>25</v>
      </c>
      <c r="C41" s="17" t="s">
        <v>23</v>
      </c>
      <c r="D41" s="15">
        <v>138</v>
      </c>
      <c r="E41" s="15">
        <v>115</v>
      </c>
      <c r="F41" s="15">
        <v>168</v>
      </c>
      <c r="G41" s="15">
        <v>189</v>
      </c>
      <c r="H41" s="15">
        <v>170</v>
      </c>
      <c r="I41" s="15">
        <v>157</v>
      </c>
      <c r="J41" s="3">
        <f>SUM(D41:I41)+B41*6</f>
        <v>1087</v>
      </c>
      <c r="K41" s="7">
        <f>N41+B41</f>
        <v>181.16666666666666</v>
      </c>
      <c r="L41" s="6"/>
      <c r="M41" s="7">
        <f>K41</f>
        <v>181.16666666666666</v>
      </c>
      <c r="N41" s="18">
        <f>AVERAGE(D41:I41)</f>
        <v>156.16666666666666</v>
      </c>
    </row>
    <row r="42" spans="1:14" ht="10.199999999999999" customHeight="1" x14ac:dyDescent="0.2">
      <c r="A42" s="15">
        <v>39</v>
      </c>
      <c r="B42" s="16">
        <v>0</v>
      </c>
      <c r="C42" s="17" t="s">
        <v>24</v>
      </c>
      <c r="D42" s="15">
        <v>192</v>
      </c>
      <c r="E42" s="15">
        <v>191</v>
      </c>
      <c r="F42" s="15">
        <v>179</v>
      </c>
      <c r="G42" s="15">
        <v>177</v>
      </c>
      <c r="H42" s="15">
        <v>156</v>
      </c>
      <c r="I42" s="15">
        <v>190</v>
      </c>
      <c r="J42" s="3">
        <f>SUM(D42:I42)+B42*6</f>
        <v>1085</v>
      </c>
      <c r="K42" s="7">
        <f>N42+B42</f>
        <v>180.83333333333334</v>
      </c>
      <c r="L42" s="26"/>
      <c r="M42" s="7">
        <f>K42</f>
        <v>180.83333333333334</v>
      </c>
      <c r="N42" s="18">
        <f>AVERAGE(D42:I42)</f>
        <v>180.83333333333334</v>
      </c>
    </row>
    <row r="43" spans="1:14" x14ac:dyDescent="0.2">
      <c r="A43" s="15">
        <v>40</v>
      </c>
      <c r="B43" s="16">
        <v>8</v>
      </c>
      <c r="C43" s="17" t="s">
        <v>14</v>
      </c>
      <c r="D43" s="15">
        <v>169</v>
      </c>
      <c r="E43" s="15">
        <v>159</v>
      </c>
      <c r="F43" s="15">
        <v>176</v>
      </c>
      <c r="G43" s="15">
        <v>188</v>
      </c>
      <c r="H43" s="15">
        <v>158</v>
      </c>
      <c r="I43" s="15">
        <v>134</v>
      </c>
      <c r="J43" s="3">
        <f>SUM(D43:I43)+B43*6</f>
        <v>1032</v>
      </c>
      <c r="K43" s="7">
        <f>N43+B43</f>
        <v>172</v>
      </c>
      <c r="L43" s="7">
        <f>K43</f>
        <v>172</v>
      </c>
      <c r="M43" s="7"/>
      <c r="N43" s="18">
        <f>AVERAGE(D43:I43)</f>
        <v>164</v>
      </c>
    </row>
    <row r="44" spans="1:14" ht="10.199999999999999" customHeight="1" x14ac:dyDescent="0.2">
      <c r="A44" s="15">
        <v>41</v>
      </c>
      <c r="B44" s="16">
        <v>22</v>
      </c>
      <c r="C44" s="17" t="s">
        <v>30</v>
      </c>
      <c r="D44" s="15">
        <v>126</v>
      </c>
      <c r="E44" s="15">
        <v>188</v>
      </c>
      <c r="F44" s="15">
        <v>173</v>
      </c>
      <c r="G44" s="15">
        <v>93</v>
      </c>
      <c r="H44" s="15">
        <v>122</v>
      </c>
      <c r="I44" s="15">
        <v>74</v>
      </c>
      <c r="J44" s="3">
        <f>SUM(D44:I44)+B44*6</f>
        <v>908</v>
      </c>
      <c r="K44" s="7">
        <f>N44+B44</f>
        <v>151.33333333333334</v>
      </c>
      <c r="L44" s="6"/>
      <c r="M44" s="7">
        <f>K44</f>
        <v>151.33333333333334</v>
      </c>
      <c r="N44" s="18">
        <f>AVERAGE(D44:I44)</f>
        <v>129.33333333333334</v>
      </c>
    </row>
  </sheetData>
  <autoFilter ref="A3:N44"/>
  <sortState ref="B4:N44">
    <sortCondition descending="1" ref="K4:K44"/>
  </sortState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Rakvere - Forselius Bowling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Heli</cp:lastModifiedBy>
  <dcterms:created xsi:type="dcterms:W3CDTF">2018-11-02T16:01:19Z</dcterms:created>
  <dcterms:modified xsi:type="dcterms:W3CDTF">2018-11-03T15:13:30Z</dcterms:modified>
</cp:coreProperties>
</file>