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B68C6462-5333-411E-A861-BD82A8B20D8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inaal" sheetId="3" r:id="rId1"/>
    <sheet name="Poolfinaal" sheetId="8" r:id="rId2"/>
    <sheet name="Vahevoor" sheetId="7" r:id="rId3"/>
    <sheet name="Eelvooru tulemused" sheetId="2" r:id="rId4"/>
    <sheet name="Kõik eelvooru sooritused" sheetId="1" r:id="rId5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8" l="1"/>
  <c r="N9" i="8"/>
  <c r="N12" i="8"/>
  <c r="N11" i="8"/>
  <c r="N14" i="8"/>
  <c r="N10" i="8"/>
  <c r="J17" i="7"/>
  <c r="M14" i="8" l="1"/>
  <c r="M11" i="8"/>
  <c r="M9" i="8"/>
  <c r="M13" i="8"/>
  <c r="M12" i="8"/>
  <c r="M10" i="8"/>
  <c r="A10" i="8"/>
  <c r="A11" i="8" s="1"/>
  <c r="A12" i="8" s="1"/>
  <c r="A13" i="8" s="1"/>
  <c r="A14" i="8" s="1"/>
  <c r="M30" i="3"/>
  <c r="M33" i="3"/>
  <c r="M35" i="3"/>
  <c r="M31" i="3"/>
  <c r="M34" i="3"/>
  <c r="M32" i="3"/>
  <c r="I10" i="7"/>
  <c r="J10" i="7" s="1"/>
  <c r="I9" i="7"/>
  <c r="J9" i="7" s="1"/>
  <c r="I11" i="7"/>
  <c r="J11" i="7" s="1"/>
  <c r="I12" i="7"/>
  <c r="J12" i="7" s="1"/>
  <c r="I7" i="7"/>
  <c r="J7" i="7" s="1"/>
  <c r="I8" i="7"/>
  <c r="J8" i="7" s="1"/>
  <c r="I13" i="7"/>
  <c r="J13" i="7" s="1"/>
  <c r="I15" i="7"/>
  <c r="J15" i="7" s="1"/>
  <c r="I14" i="7"/>
  <c r="J14" i="7" s="1"/>
  <c r="I16" i="7"/>
  <c r="J16" i="7" s="1"/>
  <c r="I6" i="7"/>
  <c r="J6" i="7" s="1"/>
  <c r="N35" i="3" l="1"/>
  <c r="N32" i="3"/>
  <c r="N30" i="3"/>
  <c r="N31" i="3"/>
  <c r="N34" i="3"/>
  <c r="N33" i="3"/>
  <c r="A16" i="3"/>
  <c r="A17" i="3" s="1"/>
  <c r="A18" i="3" s="1"/>
  <c r="K17" i="3"/>
  <c r="K9" i="3"/>
  <c r="I9" i="3"/>
  <c r="A9" i="3"/>
  <c r="A10" i="3" s="1"/>
  <c r="A11" i="3" s="1"/>
  <c r="K10" i="3"/>
  <c r="I10" i="3"/>
  <c r="K11" i="3"/>
  <c r="I11" i="3"/>
  <c r="K8" i="3"/>
  <c r="I8" i="3"/>
  <c r="K18" i="3"/>
  <c r="K16" i="3"/>
  <c r="K15" i="3"/>
  <c r="I18" i="3"/>
  <c r="I16" i="3"/>
  <c r="I15" i="3"/>
  <c r="I17" i="3"/>
  <c r="I25" i="3"/>
  <c r="I22" i="3"/>
  <c r="I24" i="3"/>
  <c r="A23" i="3"/>
  <c r="A24" i="3" s="1"/>
  <c r="A25" i="3" s="1"/>
  <c r="I23" i="3"/>
  <c r="I17" i="7"/>
  <c r="K23" i="3" l="1"/>
  <c r="K25" i="3"/>
  <c r="K22" i="3"/>
  <c r="K24" i="3"/>
  <c r="A31" i="3"/>
  <c r="A32" i="3" s="1"/>
  <c r="A33" i="3" s="1"/>
  <c r="A34" i="3" s="1"/>
  <c r="A35" i="3" s="1"/>
</calcChain>
</file>

<file path=xl/sharedStrings.xml><?xml version="1.0" encoding="utf-8"?>
<sst xmlns="http://schemas.openxmlformats.org/spreadsheetml/2006/main" count="168" uniqueCount="51">
  <si>
    <t>Mehed</t>
  </si>
  <si>
    <t>Nr.</t>
  </si>
  <si>
    <t>Nimi</t>
  </si>
  <si>
    <t>Naised</t>
  </si>
  <si>
    <t>Summa</t>
  </si>
  <si>
    <t>Keskm.</t>
  </si>
  <si>
    <t>Juuniorid</t>
  </si>
  <si>
    <t>Keskmine</t>
  </si>
  <si>
    <t>Paarid</t>
  </si>
  <si>
    <t>Martin Ruuto</t>
  </si>
  <si>
    <t>Fredi Arnover</t>
  </si>
  <si>
    <t>Jaanus Malm</t>
  </si>
  <si>
    <t>Ingmar Papstel</t>
  </si>
  <si>
    <t>Eli Vainlo</t>
  </si>
  <si>
    <t>Tristan Ruuto</t>
  </si>
  <si>
    <t>Erik Papstel</t>
  </si>
  <si>
    <t>Kristiina Rozenthal</t>
  </si>
  <si>
    <t>August Rozenthal</t>
  </si>
  <si>
    <t>Mehis Krigul</t>
  </si>
  <si>
    <t>Madli Ruuto</t>
  </si>
  <si>
    <t>Eli/Ingmar</t>
  </si>
  <si>
    <t>Annika Reinula</t>
  </si>
  <si>
    <t>Tõnis Reinula</t>
  </si>
  <si>
    <t>FINAALID</t>
  </si>
  <si>
    <t>VAHEVOOR</t>
  </si>
  <si>
    <t>Eelvoor</t>
  </si>
  <si>
    <t>Lembit Luik</t>
  </si>
  <si>
    <t>Anti Kree</t>
  </si>
  <si>
    <t>Simo Kree</t>
  </si>
  <si>
    <t>Ergo Tambik</t>
  </si>
  <si>
    <t>Lääne-Virumaa MV 2019</t>
  </si>
  <si>
    <t>POOLFINAAL</t>
  </si>
  <si>
    <t>Reio Robin Reinula</t>
  </si>
  <si>
    <t>Raili Laats</t>
  </si>
  <si>
    <t>August/Kristiina</t>
  </si>
  <si>
    <t>Anti/Simo</t>
  </si>
  <si>
    <t>Ergo/Jaanus</t>
  </si>
  <si>
    <t>Raili/Lembit</t>
  </si>
  <si>
    <t>Fredi/Martin</t>
  </si>
  <si>
    <t>Nr</t>
  </si>
  <si>
    <t>Sari 1</t>
  </si>
  <si>
    <t>Sari 2</t>
  </si>
  <si>
    <t>Sari 3</t>
  </si>
  <si>
    <t>Sari 4</t>
  </si>
  <si>
    <t>Sari 5</t>
  </si>
  <si>
    <t>DNF</t>
  </si>
  <si>
    <t>EELVOOR:</t>
  </si>
  <si>
    <t>MEHED</t>
  </si>
  <si>
    <t>NAISED</t>
  </si>
  <si>
    <t>JUUNIORID</t>
  </si>
  <si>
    <t>PAARID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</si>
</sst>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(* #,##0.00_);_(* \(#,##0.00\);_(* &quot;-&quot;??_);_(@_)"/>
    <numFmt numFmtId="166" formatCode="_-* #,##0.0\ _k_r_-;\-* #,##0.0\ _k_r_-;_-* &quot;-&quot;??\ _k_r_-;_-@_-"/>
    <numFmt numFmtId="167" formatCode="#,##0.0_ ;\-#,##0.0\ "/>
  </numFmts>
  <fonts count="3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  <charset val="186"/>
    </font>
    <font>
      <i/>
      <sz val="14"/>
      <name val="Arial"/>
      <family val="2"/>
      <charset val="186"/>
    </font>
    <font>
      <b/>
      <i/>
      <sz val="14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20"/>
      <name val="Arial"/>
      <family val="2"/>
      <charset val="186"/>
    </font>
    <font>
      <sz val="20"/>
      <color rgb="FFFF0000"/>
      <name val="Arial"/>
      <family val="2"/>
    </font>
    <font>
      <sz val="14"/>
      <name val="Arial"/>
      <family val="2"/>
      <charset val="186"/>
    </font>
    <font>
      <sz val="14"/>
      <color rgb="FFFF0000"/>
      <name val="Arial"/>
      <family val="2"/>
      <charset val="186"/>
    </font>
    <font>
      <i/>
      <sz val="14"/>
      <color rgb="FFFF0000"/>
      <name val="Arial"/>
      <family val="2"/>
      <charset val="186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theme="1"/>
      <name val="Arial"/>
      <family val="2"/>
      <charset val="186"/>
    </font>
    <font>
      <i/>
      <sz val="14"/>
      <name val="Arial"/>
      <family val="2"/>
    </font>
    <font>
      <i/>
      <sz val="14"/>
      <color theme="1"/>
      <name val="Arial"/>
      <family val="2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4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3" applyNumberFormat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/>
    <xf numFmtId="165" fontId="4" fillId="0" borderId="0" xfId="1" applyFont="1" applyFill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4" fillId="0" borderId="0" xfId="1" applyFont="1" applyFill="1" applyBorder="1"/>
    <xf numFmtId="0" fontId="7" fillId="2" borderId="1" xfId="0" applyFont="1" applyFill="1" applyBorder="1" applyAlignment="1">
      <alignment horizontal="center"/>
    </xf>
    <xf numFmtId="166" fontId="8" fillId="2" borderId="1" xfId="1" applyNumberFormat="1" applyFont="1" applyFill="1" applyBorder="1"/>
    <xf numFmtId="16" fontId="7" fillId="0" borderId="0" xfId="0" applyNumberFormat="1" applyFont="1" applyFill="1" applyAlignment="1">
      <alignment horizontal="center"/>
    </xf>
    <xf numFmtId="0" fontId="9" fillId="0" borderId="0" xfId="0" applyFont="1" applyFill="1"/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1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165" fontId="11" fillId="0" borderId="0" xfId="1" applyFont="1" applyFill="1" applyBorder="1"/>
    <xf numFmtId="0" fontId="11" fillId="0" borderId="0" xfId="0" applyFont="1" applyFill="1" applyAlignment="1">
      <alignment horizontal="center"/>
    </xf>
    <xf numFmtId="2" fontId="11" fillId="0" borderId="0" xfId="1" applyNumberFormat="1" applyFont="1" applyFill="1" applyBorder="1"/>
    <xf numFmtId="167" fontId="11" fillId="0" borderId="1" xfId="1" applyNumberFormat="1" applyFont="1" applyFill="1" applyBorder="1" applyAlignment="1">
      <alignment horizontal="center"/>
    </xf>
    <xf numFmtId="0" fontId="10" fillId="2" borderId="0" xfId="0" applyFont="1" applyFill="1"/>
    <xf numFmtId="14" fontId="7" fillId="2" borderId="0" xfId="0" applyNumberFormat="1" applyFont="1" applyFill="1"/>
    <xf numFmtId="0" fontId="27" fillId="0" borderId="0" xfId="0" applyFont="1" applyFill="1"/>
    <xf numFmtId="0" fontId="5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0" fillId="2" borderId="1" xfId="0" applyFont="1" applyFill="1" applyBorder="1"/>
    <xf numFmtId="0" fontId="11" fillId="2" borderId="1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7" fontId="11" fillId="0" borderId="13" xfId="1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2" borderId="2" xfId="0" applyFont="1" applyFill="1" applyBorder="1"/>
    <xf numFmtId="0" fontId="11" fillId="0" borderId="2" xfId="0" applyFont="1" applyFill="1" applyBorder="1" applyAlignment="1">
      <alignment horizontal="center"/>
    </xf>
    <xf numFmtId="0" fontId="5" fillId="0" borderId="2" xfId="0" applyFont="1" applyFill="1" applyBorder="1"/>
    <xf numFmtId="167" fontId="11" fillId="0" borderId="15" xfId="1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30" fillId="2" borderId="2" xfId="0" applyFont="1" applyFill="1" applyBorder="1"/>
    <xf numFmtId="0" fontId="30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6" fontId="33" fillId="2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13" fillId="0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3" fillId="2" borderId="0" xfId="0" applyFont="1" applyFill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/>
    <xf numFmtId="0" fontId="4" fillId="0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4" fillId="0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0" fillId="2" borderId="17" xfId="0" applyFont="1" applyFill="1" applyBorder="1"/>
    <xf numFmtId="0" fontId="30" fillId="0" borderId="17" xfId="0" applyFont="1" applyFill="1" applyBorder="1" applyAlignment="1">
      <alignment horizontal="center"/>
    </xf>
    <xf numFmtId="0" fontId="14" fillId="0" borderId="17" xfId="0" applyFont="1" applyFill="1" applyBorder="1"/>
    <xf numFmtId="0" fontId="13" fillId="0" borderId="16" xfId="0" applyFont="1" applyFill="1" applyBorder="1" applyAlignment="1">
      <alignment horizontal="center"/>
    </xf>
    <xf numFmtId="0" fontId="30" fillId="2" borderId="16" xfId="0" applyFont="1" applyFill="1" applyBorder="1"/>
    <xf numFmtId="0" fontId="30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14" fillId="0" borderId="16" xfId="0" applyFont="1" applyFill="1" applyBorder="1"/>
    <xf numFmtId="0" fontId="31" fillId="0" borderId="17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167" fontId="37" fillId="0" borderId="13" xfId="1" applyNumberFormat="1" applyFont="1" applyFill="1" applyBorder="1" applyAlignment="1">
      <alignment horizontal="center"/>
    </xf>
    <xf numFmtId="167" fontId="37" fillId="0" borderId="15" xfId="1" applyNumberFormat="1" applyFont="1" applyFill="1" applyBorder="1" applyAlignment="1">
      <alignment horizontal="center"/>
    </xf>
    <xf numFmtId="167" fontId="32" fillId="0" borderId="1" xfId="1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31" fillId="0" borderId="2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</cellXfs>
  <cellStyles count="46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heck Cell 2" xfId="28" xr:uid="{00000000-0005-0000-0000-000019000000}"/>
    <cellStyle name="Comma" xfId="1" builtinId="3"/>
    <cellStyle name="Comma 2" xfId="30" xr:uid="{00000000-0005-0000-0000-00001B000000}"/>
    <cellStyle name="Comma 2 2" xfId="31" xr:uid="{00000000-0005-0000-0000-00001C000000}"/>
    <cellStyle name="Comma 2 3" xfId="32" xr:uid="{00000000-0005-0000-0000-00001D000000}"/>
    <cellStyle name="Comma 3" xfId="33" xr:uid="{00000000-0005-0000-0000-00001E000000}"/>
    <cellStyle name="Comma 4" xfId="29" xr:uid="{00000000-0005-0000-0000-00001F000000}"/>
    <cellStyle name="Explanatory Text 2" xfId="34" xr:uid="{00000000-0005-0000-0000-000020000000}"/>
    <cellStyle name="Good 2" xfId="35" xr:uid="{00000000-0005-0000-0000-000021000000}"/>
    <cellStyle name="Heading 1 2" xfId="36" xr:uid="{00000000-0005-0000-0000-000022000000}"/>
    <cellStyle name="Heading 2 2" xfId="37" xr:uid="{00000000-0005-0000-0000-000023000000}"/>
    <cellStyle name="Heading 3 2" xfId="38" xr:uid="{00000000-0005-0000-0000-000024000000}"/>
    <cellStyle name="Heading 4 2" xfId="39" xr:uid="{00000000-0005-0000-0000-000025000000}"/>
    <cellStyle name="Input 2" xfId="40" xr:uid="{00000000-0005-0000-0000-000026000000}"/>
    <cellStyle name="Koma 2" xfId="41" xr:uid="{00000000-0005-0000-0000-000027000000}"/>
    <cellStyle name="Normaallaad 2" xfId="42" xr:uid="{00000000-0005-0000-0000-000028000000}"/>
    <cellStyle name="Normal" xfId="0" builtinId="0"/>
    <cellStyle name="Normal 2" xfId="43" xr:uid="{00000000-0005-0000-0000-00002A000000}"/>
    <cellStyle name="Normal 3" xfId="2" xr:uid="{00000000-0005-0000-0000-00002B000000}"/>
    <cellStyle name="Output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P35"/>
  <sheetViews>
    <sheetView tabSelected="1" zoomScale="130" zoomScaleNormal="130" workbookViewId="0">
      <selection activeCell="A3" sqref="A3:E4"/>
    </sheetView>
  </sheetViews>
  <sheetFormatPr defaultColWidth="9.109375" defaultRowHeight="13.2" x14ac:dyDescent="0.25"/>
  <cols>
    <col min="1" max="1" width="3.33203125" style="6" customWidth="1"/>
    <col min="2" max="2" width="23.44140625" style="6" customWidth="1"/>
    <col min="3" max="3" width="7.77734375" style="6" customWidth="1"/>
    <col min="4" max="4" width="4.109375" style="6" customWidth="1"/>
    <col min="5" max="5" width="9.109375" style="6" customWidth="1"/>
    <col min="6" max="6" width="4.109375" style="6" bestFit="1" customWidth="1"/>
    <col min="7" max="7" width="10.109375" style="6" bestFit="1" customWidth="1"/>
    <col min="8" max="8" width="4.109375" style="6" bestFit="1" customWidth="1"/>
    <col min="9" max="9" width="9.109375" style="6" customWidth="1"/>
    <col min="10" max="10" width="4.109375" style="6" bestFit="1" customWidth="1"/>
    <col min="11" max="11" width="9.109375" style="6" customWidth="1"/>
    <col min="12" max="12" width="4.109375" style="6" customWidth="1"/>
    <col min="13" max="13" width="9.109375" style="6" customWidth="1"/>
    <col min="14" max="14" width="10.6640625" style="6" customWidth="1"/>
    <col min="15" max="15" width="8.6640625" style="6" bestFit="1" customWidth="1"/>
    <col min="16" max="16" width="13" style="6" bestFit="1" customWidth="1"/>
    <col min="17" max="16384" width="9.109375" style="8"/>
  </cols>
  <sheetData>
    <row r="1" spans="1:16" ht="24.6" x14ac:dyDescent="0.4">
      <c r="A1" s="34" t="s">
        <v>30</v>
      </c>
      <c r="B1" s="34"/>
      <c r="C1" s="7"/>
      <c r="D1" s="7"/>
      <c r="G1" s="33"/>
      <c r="H1" s="17"/>
      <c r="J1" s="8"/>
      <c r="K1" s="8"/>
      <c r="L1" s="8"/>
      <c r="M1" s="8"/>
      <c r="N1" s="8"/>
      <c r="O1" s="8"/>
      <c r="P1" s="8"/>
    </row>
    <row r="2" spans="1:16" x14ac:dyDescent="0.25">
      <c r="A2"/>
      <c r="B2" s="33">
        <v>43617</v>
      </c>
      <c r="J2" s="8"/>
      <c r="K2" s="8"/>
      <c r="L2" s="8"/>
      <c r="M2" s="8"/>
      <c r="N2" s="8"/>
      <c r="O2" s="8"/>
      <c r="P2" s="8"/>
    </row>
    <row r="3" spans="1:16" x14ac:dyDescent="0.25">
      <c r="A3" s="99" t="s">
        <v>23</v>
      </c>
      <c r="B3" s="99"/>
      <c r="C3" s="99"/>
      <c r="D3" s="99"/>
      <c r="E3" s="99"/>
      <c r="J3" s="8"/>
      <c r="K3" s="8"/>
      <c r="L3" s="8"/>
      <c r="M3" s="8"/>
      <c r="N3" s="8"/>
      <c r="O3" s="8"/>
      <c r="P3" s="8"/>
    </row>
    <row r="4" spans="1:16" x14ac:dyDescent="0.25">
      <c r="A4" s="99"/>
      <c r="B4" s="99"/>
      <c r="C4" s="99"/>
      <c r="D4" s="99"/>
      <c r="E4" s="99"/>
      <c r="J4" s="8"/>
      <c r="K4" s="8"/>
      <c r="L4" s="8"/>
      <c r="M4" s="8"/>
      <c r="N4" s="8"/>
      <c r="O4" s="8"/>
      <c r="P4" s="8"/>
    </row>
    <row r="5" spans="1:16" ht="2.4" customHeight="1" x14ac:dyDescent="0.25">
      <c r="J5" s="8"/>
      <c r="K5" s="8"/>
      <c r="L5" s="8"/>
      <c r="M5" s="8"/>
      <c r="N5" s="8"/>
      <c r="O5" s="8"/>
      <c r="P5" s="8"/>
    </row>
    <row r="6" spans="1:16" ht="18" thickBot="1" x14ac:dyDescent="0.35">
      <c r="B6" s="35" t="s">
        <v>0</v>
      </c>
      <c r="J6" s="8"/>
      <c r="K6" s="8"/>
      <c r="L6" s="8"/>
      <c r="M6" s="8"/>
      <c r="N6" s="8"/>
      <c r="O6" s="8"/>
      <c r="P6" s="8"/>
    </row>
    <row r="7" spans="1:16" x14ac:dyDescent="0.25">
      <c r="A7" s="42"/>
      <c r="B7" s="44" t="s">
        <v>2</v>
      </c>
      <c r="C7" s="44">
        <v>1</v>
      </c>
      <c r="D7" s="44"/>
      <c r="E7" s="44">
        <v>2</v>
      </c>
      <c r="F7" s="44"/>
      <c r="G7" s="44">
        <v>3</v>
      </c>
      <c r="H7" s="44"/>
      <c r="I7" s="54" t="s">
        <v>4</v>
      </c>
      <c r="J7" s="54"/>
      <c r="K7" s="91" t="s">
        <v>7</v>
      </c>
      <c r="L7" s="8"/>
      <c r="M7" s="8"/>
      <c r="N7" s="8"/>
      <c r="O7" s="8"/>
      <c r="P7" s="8"/>
    </row>
    <row r="8" spans="1:16" s="18" customFormat="1" ht="21" customHeight="1" x14ac:dyDescent="0.35">
      <c r="A8" s="55">
        <v>1</v>
      </c>
      <c r="B8" s="40" t="s">
        <v>18</v>
      </c>
      <c r="C8" s="36">
        <v>158</v>
      </c>
      <c r="D8" s="36"/>
      <c r="E8" s="36">
        <v>183</v>
      </c>
      <c r="F8" s="36"/>
      <c r="G8" s="37">
        <v>201</v>
      </c>
      <c r="H8" s="36"/>
      <c r="I8" s="25">
        <f>C8+E8+G8</f>
        <v>542</v>
      </c>
      <c r="J8" s="25"/>
      <c r="K8" s="92">
        <f>AVERAGE(C8,E8,G8)</f>
        <v>180.66666666666666</v>
      </c>
    </row>
    <row r="9" spans="1:16" s="18" customFormat="1" ht="21" customHeight="1" x14ac:dyDescent="0.35">
      <c r="A9" s="55">
        <f>A8+1</f>
        <v>2</v>
      </c>
      <c r="B9" s="40" t="s">
        <v>27</v>
      </c>
      <c r="C9" s="36">
        <v>158</v>
      </c>
      <c r="D9" s="36"/>
      <c r="E9" s="36">
        <v>168</v>
      </c>
      <c r="F9" s="36"/>
      <c r="G9" s="36">
        <v>188</v>
      </c>
      <c r="H9" s="36"/>
      <c r="I9" s="25">
        <f>C9+E9+G9</f>
        <v>514</v>
      </c>
      <c r="J9" s="25"/>
      <c r="K9" s="92">
        <f>AVERAGE(C9,E9,G9)</f>
        <v>171.33333333333334</v>
      </c>
    </row>
    <row r="10" spans="1:16" s="18" customFormat="1" ht="20.399999999999999" x14ac:dyDescent="0.35">
      <c r="A10" s="55">
        <f>A9+1</f>
        <v>3</v>
      </c>
      <c r="B10" s="40" t="s">
        <v>9</v>
      </c>
      <c r="C10" s="36">
        <v>192</v>
      </c>
      <c r="D10" s="36"/>
      <c r="E10" s="36">
        <v>164</v>
      </c>
      <c r="F10" s="36"/>
      <c r="G10" s="36"/>
      <c r="H10" s="36"/>
      <c r="I10" s="25">
        <f>C10+E10+G10</f>
        <v>356</v>
      </c>
      <c r="J10" s="25"/>
      <c r="K10" s="92">
        <f>AVERAGE(C10,E10,G10)</f>
        <v>178</v>
      </c>
    </row>
    <row r="11" spans="1:16" s="18" customFormat="1" ht="21" thickBot="1" x14ac:dyDescent="0.4">
      <c r="A11" s="56">
        <f>A10+1</f>
        <v>4</v>
      </c>
      <c r="B11" s="57" t="s">
        <v>17</v>
      </c>
      <c r="C11" s="58">
        <v>153</v>
      </c>
      <c r="D11" s="58"/>
      <c r="E11" s="98"/>
      <c r="F11" s="58"/>
      <c r="G11" s="58"/>
      <c r="H11" s="58"/>
      <c r="I11" s="60">
        <f>C11+E11+G11</f>
        <v>153</v>
      </c>
      <c r="J11" s="60"/>
      <c r="K11" s="93">
        <f>AVERAGE(C11,E11,G11)</f>
        <v>153</v>
      </c>
    </row>
    <row r="12" spans="1:16" ht="4.8" customHeight="1" x14ac:dyDescent="0.25">
      <c r="C12" s="39"/>
      <c r="D12" s="39"/>
      <c r="E12" s="39"/>
      <c r="F12" s="39"/>
      <c r="G12" s="39"/>
      <c r="H12" s="39"/>
      <c r="O12" s="8"/>
      <c r="P12" s="8"/>
    </row>
    <row r="13" spans="1:16" ht="18" thickBot="1" x14ac:dyDescent="0.35">
      <c r="B13" s="35" t="s">
        <v>3</v>
      </c>
      <c r="C13" s="39"/>
      <c r="D13" s="39"/>
      <c r="E13" s="39"/>
      <c r="F13" s="39"/>
      <c r="G13" s="39"/>
      <c r="H13" s="39"/>
      <c r="O13" s="8"/>
      <c r="P13" s="8"/>
    </row>
    <row r="14" spans="1:16" s="23" customFormat="1" x14ac:dyDescent="0.25">
      <c r="A14" s="42"/>
      <c r="B14" s="44" t="s">
        <v>2</v>
      </c>
      <c r="C14" s="44">
        <v>1</v>
      </c>
      <c r="D14" s="44"/>
      <c r="E14" s="44">
        <v>2</v>
      </c>
      <c r="F14" s="44"/>
      <c r="G14" s="44">
        <v>3</v>
      </c>
      <c r="H14" s="44"/>
      <c r="I14" s="54" t="s">
        <v>4</v>
      </c>
      <c r="J14" s="54"/>
      <c r="K14" s="91" t="s">
        <v>7</v>
      </c>
      <c r="L14" s="22"/>
    </row>
    <row r="15" spans="1:16" s="27" customFormat="1" ht="18" customHeight="1" x14ac:dyDescent="0.35">
      <c r="A15" s="55">
        <v>1</v>
      </c>
      <c r="B15" s="40" t="s">
        <v>13</v>
      </c>
      <c r="C15" s="95">
        <v>170</v>
      </c>
      <c r="D15" s="24"/>
      <c r="E15" s="38">
        <v>228</v>
      </c>
      <c r="F15" s="24"/>
      <c r="G15" s="38">
        <v>202</v>
      </c>
      <c r="H15" s="24"/>
      <c r="I15" s="25">
        <f>C15+E15+G15</f>
        <v>600</v>
      </c>
      <c r="J15" s="25"/>
      <c r="K15" s="92">
        <f>AVERAGE(C15,E15,G15)</f>
        <v>200</v>
      </c>
      <c r="L15" s="97"/>
    </row>
    <row r="16" spans="1:16" s="27" customFormat="1" ht="18" customHeight="1" x14ac:dyDescent="0.35">
      <c r="A16" s="55">
        <f>A15+1</f>
        <v>2</v>
      </c>
      <c r="B16" s="40" t="s">
        <v>21</v>
      </c>
      <c r="C16" s="24">
        <v>160</v>
      </c>
      <c r="D16" s="24"/>
      <c r="E16" s="24">
        <v>158</v>
      </c>
      <c r="F16" s="24"/>
      <c r="G16" s="24">
        <v>144</v>
      </c>
      <c r="H16" s="24"/>
      <c r="I16" s="25">
        <f>C16+E16+G16</f>
        <v>462</v>
      </c>
      <c r="J16" s="25"/>
      <c r="K16" s="92">
        <f>AVERAGE(C16,E16,G16)</f>
        <v>154</v>
      </c>
      <c r="L16" s="97"/>
    </row>
    <row r="17" spans="1:16" s="27" customFormat="1" ht="18" x14ac:dyDescent="0.35">
      <c r="A17" s="55">
        <f>A16+1</f>
        <v>3</v>
      </c>
      <c r="B17" s="40" t="s">
        <v>16</v>
      </c>
      <c r="C17" s="95">
        <v>172</v>
      </c>
      <c r="D17" s="24"/>
      <c r="E17" s="95">
        <v>156</v>
      </c>
      <c r="F17" s="24"/>
      <c r="G17" s="24"/>
      <c r="H17" s="24"/>
      <c r="I17" s="25">
        <f>C17+E17+G17</f>
        <v>328</v>
      </c>
      <c r="J17" s="25"/>
      <c r="K17" s="92">
        <f>AVERAGE(C17,E17,G17)</f>
        <v>164</v>
      </c>
      <c r="L17" s="26"/>
    </row>
    <row r="18" spans="1:16" s="27" customFormat="1" ht="18.600000000000001" thickBot="1" x14ac:dyDescent="0.4">
      <c r="A18" s="56">
        <f>A17+1</f>
        <v>4</v>
      </c>
      <c r="B18" s="57" t="s">
        <v>33</v>
      </c>
      <c r="C18" s="59">
        <v>156</v>
      </c>
      <c r="D18" s="59"/>
      <c r="E18" s="59"/>
      <c r="F18" s="59"/>
      <c r="G18" s="96"/>
      <c r="H18" s="59"/>
      <c r="I18" s="60">
        <f>C18+E18+G18</f>
        <v>156</v>
      </c>
      <c r="J18" s="60"/>
      <c r="K18" s="93">
        <f>AVERAGE(C18,E18,G18)</f>
        <v>156</v>
      </c>
      <c r="L18" s="26"/>
    </row>
    <row r="19" spans="1:16" ht="3.6" customHeight="1" x14ac:dyDescent="0.25">
      <c r="O19" s="8"/>
      <c r="P19" s="8"/>
    </row>
    <row r="20" spans="1:16" ht="18" thickBot="1" x14ac:dyDescent="0.35">
      <c r="B20" s="35" t="s">
        <v>6</v>
      </c>
      <c r="O20" s="8"/>
      <c r="P20" s="8"/>
    </row>
    <row r="21" spans="1:16" ht="13.2" customHeight="1" x14ac:dyDescent="0.25">
      <c r="A21" s="42"/>
      <c r="B21" s="43" t="s">
        <v>2</v>
      </c>
      <c r="C21" s="45">
        <v>1</v>
      </c>
      <c r="D21" s="45"/>
      <c r="E21" s="45">
        <v>2</v>
      </c>
      <c r="F21" s="45"/>
      <c r="G21" s="45">
        <v>3</v>
      </c>
      <c r="H21" s="43"/>
      <c r="I21" s="45" t="s">
        <v>4</v>
      </c>
      <c r="J21" s="45"/>
      <c r="K21" s="46" t="s">
        <v>7</v>
      </c>
      <c r="L21" s="14"/>
      <c r="N21" s="8"/>
      <c r="O21" s="8"/>
      <c r="P21" s="8"/>
    </row>
    <row r="22" spans="1:16" s="21" customFormat="1" ht="17.399999999999999" customHeight="1" x14ac:dyDescent="0.3">
      <c r="A22" s="47">
        <v>1</v>
      </c>
      <c r="B22" s="41" t="s">
        <v>14</v>
      </c>
      <c r="C22" s="19">
        <v>126</v>
      </c>
      <c r="D22" s="19"/>
      <c r="E22" s="19">
        <v>126</v>
      </c>
      <c r="F22" s="19"/>
      <c r="G22" s="19">
        <v>132</v>
      </c>
      <c r="H22" s="19"/>
      <c r="I22" s="20">
        <f>C22+E22+G22</f>
        <v>384</v>
      </c>
      <c r="J22" s="20"/>
      <c r="K22" s="48">
        <f>AVERAGE(C22,E22,G22)</f>
        <v>128</v>
      </c>
      <c r="L22" s="28"/>
      <c r="M22" s="29"/>
    </row>
    <row r="23" spans="1:16" s="21" customFormat="1" ht="17.399999999999999" x14ac:dyDescent="0.3">
      <c r="A23" s="47">
        <f>A22+1</f>
        <v>2</v>
      </c>
      <c r="B23" s="41" t="s">
        <v>15</v>
      </c>
      <c r="C23" s="19">
        <v>104</v>
      </c>
      <c r="D23" s="19"/>
      <c r="E23" s="19">
        <v>174</v>
      </c>
      <c r="F23" s="19"/>
      <c r="G23" s="19">
        <v>119</v>
      </c>
      <c r="H23" s="19"/>
      <c r="I23" s="20">
        <f>C23+E23+G23</f>
        <v>397</v>
      </c>
      <c r="J23" s="20"/>
      <c r="K23" s="48">
        <f>AVERAGE(C23,E23,G23)</f>
        <v>132.33333333333334</v>
      </c>
      <c r="L23" s="100"/>
      <c r="M23" s="29"/>
    </row>
    <row r="24" spans="1:16" s="21" customFormat="1" ht="17.399999999999999" x14ac:dyDescent="0.3">
      <c r="A24" s="47">
        <f>A23+1</f>
        <v>3</v>
      </c>
      <c r="B24" s="41" t="s">
        <v>19</v>
      </c>
      <c r="C24" s="19">
        <v>117</v>
      </c>
      <c r="D24" s="19"/>
      <c r="E24" s="19">
        <v>118</v>
      </c>
      <c r="F24" s="19"/>
      <c r="G24" s="19"/>
      <c r="H24" s="19"/>
      <c r="I24" s="20">
        <f>C24+E24+G24</f>
        <v>235</v>
      </c>
      <c r="J24" s="20"/>
      <c r="K24" s="48">
        <f>AVERAGE(C24,E24,G24)</f>
        <v>117.5</v>
      </c>
      <c r="L24" s="100"/>
      <c r="M24" s="29"/>
    </row>
    <row r="25" spans="1:16" s="21" customFormat="1" ht="18" thickBot="1" x14ac:dyDescent="0.35">
      <c r="A25" s="49">
        <f>A24+1</f>
        <v>4</v>
      </c>
      <c r="B25" s="50" t="s">
        <v>32</v>
      </c>
      <c r="C25" s="51">
        <v>79</v>
      </c>
      <c r="D25" s="51"/>
      <c r="E25" s="51"/>
      <c r="F25" s="51"/>
      <c r="G25" s="51"/>
      <c r="H25" s="51"/>
      <c r="I25" s="52">
        <f>C25+E25+G25</f>
        <v>79</v>
      </c>
      <c r="J25" s="52"/>
      <c r="K25" s="53">
        <f>AVERAGE(C25,E25,G25)</f>
        <v>79</v>
      </c>
      <c r="L25" s="30"/>
      <c r="M25" s="29"/>
    </row>
    <row r="26" spans="1:16" ht="7.5" customHeight="1" x14ac:dyDescent="0.25"/>
    <row r="27" spans="1:16" ht="15.6" x14ac:dyDescent="0.3">
      <c r="B27" s="10"/>
    </row>
    <row r="28" spans="1:16" ht="17.399999999999999" x14ac:dyDescent="0.3">
      <c r="B28" s="35" t="s">
        <v>8</v>
      </c>
      <c r="P28" s="8"/>
    </row>
    <row r="29" spans="1:16" x14ac:dyDescent="0.25">
      <c r="A29" s="11"/>
      <c r="B29" s="11" t="s">
        <v>2</v>
      </c>
      <c r="C29" s="11">
        <v>1</v>
      </c>
      <c r="D29" s="11"/>
      <c r="E29" s="11">
        <v>2</v>
      </c>
      <c r="F29" s="11"/>
      <c r="G29" s="11">
        <v>3</v>
      </c>
      <c r="H29" s="11"/>
      <c r="I29" s="11">
        <v>4</v>
      </c>
      <c r="J29" s="11"/>
      <c r="K29" s="11">
        <v>5</v>
      </c>
      <c r="L29" s="11"/>
      <c r="M29" s="12" t="s">
        <v>4</v>
      </c>
      <c r="N29" s="11" t="s">
        <v>7</v>
      </c>
      <c r="P29" s="8"/>
    </row>
    <row r="30" spans="1:16" s="21" customFormat="1" ht="17.399999999999999" x14ac:dyDescent="0.3">
      <c r="A30" s="19">
        <v>1</v>
      </c>
      <c r="B30" s="41" t="s">
        <v>35</v>
      </c>
      <c r="C30" s="19">
        <v>181</v>
      </c>
      <c r="D30" s="19">
        <v>30</v>
      </c>
      <c r="E30" s="36">
        <v>158</v>
      </c>
      <c r="F30" s="36">
        <v>0</v>
      </c>
      <c r="G30" s="37">
        <v>223</v>
      </c>
      <c r="H30" s="36">
        <v>30</v>
      </c>
      <c r="I30" s="36">
        <v>188</v>
      </c>
      <c r="J30" s="36">
        <v>30</v>
      </c>
      <c r="K30" s="19">
        <v>150</v>
      </c>
      <c r="L30" s="36">
        <v>0</v>
      </c>
      <c r="M30" s="20">
        <f t="shared" ref="M30:M35" si="0">SUM(C30:L30)</f>
        <v>990</v>
      </c>
      <c r="N30" s="31">
        <f t="shared" ref="N30:N35" si="1">AVERAGE(C30,E30,G30,I30,K30)</f>
        <v>180</v>
      </c>
      <c r="O30" s="29"/>
    </row>
    <row r="31" spans="1:16" s="21" customFormat="1" ht="17.399999999999999" customHeight="1" x14ac:dyDescent="0.3">
      <c r="A31" s="19">
        <f>A30+1</f>
        <v>2</v>
      </c>
      <c r="B31" s="41" t="s">
        <v>37</v>
      </c>
      <c r="C31" s="19">
        <v>155</v>
      </c>
      <c r="D31" s="19">
        <v>0</v>
      </c>
      <c r="E31" s="36">
        <v>172</v>
      </c>
      <c r="F31" s="36">
        <v>30</v>
      </c>
      <c r="G31" s="36">
        <v>184</v>
      </c>
      <c r="H31" s="36">
        <v>30</v>
      </c>
      <c r="I31" s="36">
        <v>170</v>
      </c>
      <c r="J31" s="36">
        <v>30</v>
      </c>
      <c r="K31" s="19">
        <v>142</v>
      </c>
      <c r="L31" s="36">
        <v>30</v>
      </c>
      <c r="M31" s="20">
        <f t="shared" si="0"/>
        <v>943</v>
      </c>
      <c r="N31" s="31">
        <f t="shared" si="1"/>
        <v>164.6</v>
      </c>
      <c r="O31" s="29"/>
    </row>
    <row r="32" spans="1:16" s="21" customFormat="1" ht="17.399999999999999" customHeight="1" x14ac:dyDescent="0.3">
      <c r="A32" s="19">
        <f>A31+1</f>
        <v>3</v>
      </c>
      <c r="B32" s="41" t="s">
        <v>34</v>
      </c>
      <c r="C32" s="19">
        <v>166</v>
      </c>
      <c r="D32" s="19">
        <v>30</v>
      </c>
      <c r="E32" s="36">
        <v>156</v>
      </c>
      <c r="F32" s="36">
        <v>0</v>
      </c>
      <c r="G32" s="36">
        <v>139</v>
      </c>
      <c r="H32" s="36">
        <v>30</v>
      </c>
      <c r="I32" s="37">
        <v>205</v>
      </c>
      <c r="J32" s="36">
        <v>30</v>
      </c>
      <c r="K32" s="19">
        <v>151</v>
      </c>
      <c r="L32" s="36">
        <v>30</v>
      </c>
      <c r="M32" s="20">
        <f t="shared" si="0"/>
        <v>937</v>
      </c>
      <c r="N32" s="31">
        <f t="shared" si="1"/>
        <v>163.4</v>
      </c>
      <c r="O32" s="29"/>
    </row>
    <row r="33" spans="1:15" s="21" customFormat="1" ht="17.399999999999999" x14ac:dyDescent="0.3">
      <c r="A33" s="19">
        <f>A32+1</f>
        <v>4</v>
      </c>
      <c r="B33" s="41" t="s">
        <v>20</v>
      </c>
      <c r="C33" s="19">
        <v>138</v>
      </c>
      <c r="D33" s="19">
        <v>0</v>
      </c>
      <c r="E33" s="37">
        <v>222</v>
      </c>
      <c r="F33" s="36">
        <v>30</v>
      </c>
      <c r="G33" s="36">
        <v>152</v>
      </c>
      <c r="H33" s="36">
        <v>0</v>
      </c>
      <c r="I33" s="37">
        <v>180</v>
      </c>
      <c r="J33" s="36">
        <v>0</v>
      </c>
      <c r="K33" s="19">
        <v>154</v>
      </c>
      <c r="L33" s="36">
        <v>30</v>
      </c>
      <c r="M33" s="20">
        <f t="shared" si="0"/>
        <v>906</v>
      </c>
      <c r="N33" s="31">
        <f t="shared" si="1"/>
        <v>169.2</v>
      </c>
      <c r="O33" s="29"/>
    </row>
    <row r="34" spans="1:15" s="21" customFormat="1" ht="17.399999999999999" x14ac:dyDescent="0.3">
      <c r="A34" s="19">
        <f>A33+1</f>
        <v>5</v>
      </c>
      <c r="B34" s="41" t="s">
        <v>38</v>
      </c>
      <c r="C34" s="19">
        <v>142</v>
      </c>
      <c r="D34" s="19">
        <v>0</v>
      </c>
      <c r="E34" s="36">
        <v>148</v>
      </c>
      <c r="F34" s="36">
        <v>30</v>
      </c>
      <c r="G34" s="36">
        <v>180</v>
      </c>
      <c r="H34" s="36">
        <v>0</v>
      </c>
      <c r="I34" s="36">
        <v>151</v>
      </c>
      <c r="J34" s="36">
        <v>0</v>
      </c>
      <c r="K34" s="19">
        <v>110</v>
      </c>
      <c r="L34" s="36">
        <v>0</v>
      </c>
      <c r="M34" s="20">
        <f t="shared" si="0"/>
        <v>761</v>
      </c>
      <c r="N34" s="31">
        <f t="shared" si="1"/>
        <v>146.19999999999999</v>
      </c>
      <c r="O34" s="29"/>
    </row>
    <row r="35" spans="1:15" s="21" customFormat="1" ht="17.399999999999999" x14ac:dyDescent="0.3">
      <c r="A35" s="19">
        <f>A34+1</f>
        <v>6</v>
      </c>
      <c r="B35" s="41" t="s">
        <v>36</v>
      </c>
      <c r="C35" s="19">
        <v>192</v>
      </c>
      <c r="D35" s="19">
        <v>30</v>
      </c>
      <c r="E35" s="90">
        <v>131</v>
      </c>
      <c r="F35" s="36">
        <v>0</v>
      </c>
      <c r="G35" s="90">
        <v>138</v>
      </c>
      <c r="H35" s="36">
        <v>0</v>
      </c>
      <c r="I35" s="36">
        <v>149</v>
      </c>
      <c r="J35" s="36">
        <v>0</v>
      </c>
      <c r="K35" s="19">
        <v>99</v>
      </c>
      <c r="L35" s="36">
        <v>0</v>
      </c>
      <c r="M35" s="20">
        <f t="shared" si="0"/>
        <v>739</v>
      </c>
      <c r="N35" s="31">
        <f t="shared" si="1"/>
        <v>141.80000000000001</v>
      </c>
      <c r="O35" s="29"/>
    </row>
  </sheetData>
  <sortState ref="B29:N35">
    <sortCondition descending="1" ref="M29:M35"/>
  </sortState>
  <mergeCells count="2">
    <mergeCell ref="A3:E4"/>
    <mergeCell ref="L23:L2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4CE1-4B56-4C02-8055-CFAA9B3389C4}">
  <dimension ref="A1:N14"/>
  <sheetViews>
    <sheetView zoomScale="150" zoomScaleNormal="150" workbookViewId="0">
      <selection activeCell="A2" sqref="A2"/>
    </sheetView>
  </sheetViews>
  <sheetFormatPr defaultRowHeight="13.2" x14ac:dyDescent="0.25"/>
  <cols>
    <col min="2" max="2" width="22.109375" customWidth="1"/>
    <col min="4" max="4" width="4.88671875" customWidth="1"/>
    <col min="6" max="6" width="4.88671875" customWidth="1"/>
    <col min="8" max="8" width="4.88671875" customWidth="1"/>
    <col min="10" max="10" width="4.88671875" customWidth="1"/>
    <col min="11" max="11" width="9.88671875" customWidth="1"/>
    <col min="12" max="12" width="4.88671875" customWidth="1"/>
    <col min="14" max="14" width="12.44140625" bestFit="1" customWidth="1"/>
  </cols>
  <sheetData>
    <row r="1" spans="1:14" ht="24.6" x14ac:dyDescent="0.4">
      <c r="A1" s="34" t="s">
        <v>30</v>
      </c>
      <c r="B1" s="34"/>
      <c r="C1" s="7"/>
      <c r="D1" s="7"/>
      <c r="E1" s="7"/>
      <c r="F1" s="7"/>
      <c r="G1" s="7"/>
      <c r="H1" s="7"/>
      <c r="I1" s="6"/>
      <c r="J1" s="6"/>
    </row>
    <row r="2" spans="1:14" x14ac:dyDescent="0.25">
      <c r="B2" s="33">
        <v>43617</v>
      </c>
    </row>
    <row r="4" spans="1:14" x14ac:dyDescent="0.25">
      <c r="B4" s="99" t="s">
        <v>31</v>
      </c>
      <c r="C4" s="99"/>
      <c r="D4" s="99"/>
      <c r="E4" s="99"/>
      <c r="F4" s="99"/>
      <c r="G4" s="99"/>
    </row>
    <row r="5" spans="1:14" x14ac:dyDescent="0.25">
      <c r="B5" s="99"/>
      <c r="C5" s="99"/>
      <c r="D5" s="99"/>
      <c r="E5" s="99"/>
      <c r="F5" s="99"/>
      <c r="G5" s="99"/>
    </row>
    <row r="7" spans="1:14" ht="17.399999999999999" x14ac:dyDescent="0.3">
      <c r="A7" s="6"/>
      <c r="B7" s="3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</row>
    <row r="8" spans="1:14" x14ac:dyDescent="0.25">
      <c r="A8" s="11"/>
      <c r="B8" s="13" t="s">
        <v>2</v>
      </c>
      <c r="C8" s="13">
        <v>1</v>
      </c>
      <c r="D8" s="13"/>
      <c r="E8" s="13">
        <v>2</v>
      </c>
      <c r="F8" s="13"/>
      <c r="G8" s="13">
        <v>3</v>
      </c>
      <c r="H8" s="13"/>
      <c r="I8" s="13">
        <v>4</v>
      </c>
      <c r="J8" s="13"/>
      <c r="K8" s="13">
        <v>5</v>
      </c>
      <c r="L8" s="13"/>
      <c r="M8" s="64" t="s">
        <v>4</v>
      </c>
      <c r="N8" s="65" t="s">
        <v>7</v>
      </c>
    </row>
    <row r="9" spans="1:14" ht="18" x14ac:dyDescent="0.35">
      <c r="A9" s="24">
        <v>1</v>
      </c>
      <c r="B9" s="40" t="s">
        <v>18</v>
      </c>
      <c r="C9" s="36">
        <v>166</v>
      </c>
      <c r="D9" s="36">
        <v>30</v>
      </c>
      <c r="E9" s="37">
        <v>214</v>
      </c>
      <c r="F9" s="36">
        <v>30</v>
      </c>
      <c r="G9" s="37">
        <v>221</v>
      </c>
      <c r="H9" s="36">
        <v>30</v>
      </c>
      <c r="I9" s="37">
        <v>222</v>
      </c>
      <c r="J9" s="36">
        <v>30</v>
      </c>
      <c r="K9" s="36">
        <v>184</v>
      </c>
      <c r="L9" s="36">
        <v>0</v>
      </c>
      <c r="M9" s="25">
        <f t="shared" ref="M9:M14" si="0">SUM(C9:L9)</f>
        <v>1127</v>
      </c>
      <c r="N9" s="94">
        <f t="shared" ref="N9:N14" si="1">AVERAGE(C9,E9,G9,I9,K9)</f>
        <v>201.4</v>
      </c>
    </row>
    <row r="10" spans="1:14" ht="18" x14ac:dyDescent="0.35">
      <c r="A10" s="24">
        <f>A9+1</f>
        <v>2</v>
      </c>
      <c r="B10" s="40" t="s">
        <v>17</v>
      </c>
      <c r="C10" s="37">
        <v>202</v>
      </c>
      <c r="D10" s="36">
        <v>30</v>
      </c>
      <c r="E10" s="36">
        <v>181</v>
      </c>
      <c r="F10" s="36">
        <v>30</v>
      </c>
      <c r="G10" s="36">
        <v>189</v>
      </c>
      <c r="H10" s="36">
        <v>0</v>
      </c>
      <c r="I10" s="36">
        <v>142</v>
      </c>
      <c r="J10" s="36">
        <v>0</v>
      </c>
      <c r="K10" s="37">
        <v>233</v>
      </c>
      <c r="L10" s="36">
        <v>30</v>
      </c>
      <c r="M10" s="25">
        <f t="shared" si="0"/>
        <v>1037</v>
      </c>
      <c r="N10" s="66">
        <f t="shared" si="1"/>
        <v>189.4</v>
      </c>
    </row>
    <row r="11" spans="1:14" ht="18" x14ac:dyDescent="0.35">
      <c r="A11" s="24">
        <f>A10+1</f>
        <v>3</v>
      </c>
      <c r="B11" s="40" t="s">
        <v>9</v>
      </c>
      <c r="C11" s="36">
        <v>142</v>
      </c>
      <c r="D11" s="36">
        <v>0</v>
      </c>
      <c r="E11" s="37">
        <v>203</v>
      </c>
      <c r="F11" s="36">
        <v>30</v>
      </c>
      <c r="G11" s="36">
        <v>124</v>
      </c>
      <c r="H11" s="36">
        <v>0</v>
      </c>
      <c r="I11" s="36">
        <v>199</v>
      </c>
      <c r="J11" s="36">
        <v>30</v>
      </c>
      <c r="K11" s="36">
        <v>188</v>
      </c>
      <c r="L11" s="36">
        <v>30</v>
      </c>
      <c r="M11" s="25">
        <f t="shared" si="0"/>
        <v>946</v>
      </c>
      <c r="N11" s="66">
        <f t="shared" si="1"/>
        <v>171.2</v>
      </c>
    </row>
    <row r="12" spans="1:14" ht="18.600000000000001" thickBot="1" x14ac:dyDescent="0.4">
      <c r="A12" s="84">
        <f>A11+1</f>
        <v>4</v>
      </c>
      <c r="B12" s="85" t="s">
        <v>27</v>
      </c>
      <c r="C12" s="86">
        <v>150</v>
      </c>
      <c r="D12" s="86">
        <v>0</v>
      </c>
      <c r="E12" s="86">
        <v>194</v>
      </c>
      <c r="F12" s="86">
        <v>0</v>
      </c>
      <c r="G12" s="86">
        <v>134</v>
      </c>
      <c r="H12" s="86">
        <v>0</v>
      </c>
      <c r="I12" s="87">
        <v>252</v>
      </c>
      <c r="J12" s="86">
        <v>30</v>
      </c>
      <c r="K12" s="86">
        <v>183</v>
      </c>
      <c r="L12" s="86">
        <v>0</v>
      </c>
      <c r="M12" s="88">
        <f t="shared" si="0"/>
        <v>943</v>
      </c>
      <c r="N12" s="66">
        <f t="shared" si="1"/>
        <v>182.6</v>
      </c>
    </row>
    <row r="13" spans="1:14" ht="18.600000000000001" thickTop="1" x14ac:dyDescent="0.35">
      <c r="A13" s="80">
        <f>A12+1</f>
        <v>5</v>
      </c>
      <c r="B13" s="81" t="s">
        <v>26</v>
      </c>
      <c r="C13" s="82">
        <v>190</v>
      </c>
      <c r="D13" s="82">
        <v>30</v>
      </c>
      <c r="E13" s="82">
        <v>146</v>
      </c>
      <c r="F13" s="82">
        <v>0</v>
      </c>
      <c r="G13" s="82">
        <v>159</v>
      </c>
      <c r="H13" s="82">
        <v>30</v>
      </c>
      <c r="I13" s="82">
        <v>116</v>
      </c>
      <c r="J13" s="82">
        <v>0</v>
      </c>
      <c r="K13" s="89">
        <v>206</v>
      </c>
      <c r="L13" s="82">
        <v>30</v>
      </c>
      <c r="M13" s="83">
        <f t="shared" si="0"/>
        <v>907</v>
      </c>
      <c r="N13" s="66">
        <f t="shared" si="1"/>
        <v>163.4</v>
      </c>
    </row>
    <row r="14" spans="1:14" ht="18" x14ac:dyDescent="0.35">
      <c r="A14" s="24">
        <f>A13+1</f>
        <v>6</v>
      </c>
      <c r="B14" s="40" t="s">
        <v>28</v>
      </c>
      <c r="C14" s="36">
        <v>134</v>
      </c>
      <c r="D14" s="36">
        <v>0</v>
      </c>
      <c r="E14" s="36">
        <v>183</v>
      </c>
      <c r="F14" s="36">
        <v>0</v>
      </c>
      <c r="G14" s="36">
        <v>180</v>
      </c>
      <c r="H14" s="36">
        <v>30</v>
      </c>
      <c r="I14" s="90">
        <v>154</v>
      </c>
      <c r="J14" s="36">
        <v>0</v>
      </c>
      <c r="K14" s="36">
        <v>192</v>
      </c>
      <c r="L14" s="36">
        <v>0</v>
      </c>
      <c r="M14" s="25">
        <f t="shared" si="0"/>
        <v>873</v>
      </c>
      <c r="N14" s="66">
        <f t="shared" si="1"/>
        <v>168.6</v>
      </c>
    </row>
  </sheetData>
  <sortState ref="B8:N14">
    <sortCondition descending="1" ref="M8:M14"/>
    <sortCondition descending="1" ref="N8:N14"/>
  </sortState>
  <mergeCells count="1">
    <mergeCell ref="B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zoomScale="150" zoomScaleNormal="150" workbookViewId="0"/>
  </sheetViews>
  <sheetFormatPr defaultRowHeight="13.2" x14ac:dyDescent="0.25"/>
  <cols>
    <col min="1" max="1" width="3.6640625" bestFit="1" customWidth="1"/>
    <col min="2" max="2" width="15.77734375" customWidth="1"/>
    <col min="3" max="3" width="10.44140625" customWidth="1"/>
    <col min="8" max="8" width="10.109375" bestFit="1" customWidth="1"/>
    <col min="10" max="10" width="9.77734375" bestFit="1" customWidth="1"/>
    <col min="11" max="11" width="9.88671875" bestFit="1" customWidth="1"/>
  </cols>
  <sheetData>
    <row r="1" spans="1:16" s="8" customFormat="1" ht="24.6" x14ac:dyDescent="0.4">
      <c r="A1" s="6"/>
      <c r="B1" s="34" t="s">
        <v>30</v>
      </c>
      <c r="C1" s="34"/>
      <c r="D1" s="7"/>
      <c r="E1" s="7"/>
      <c r="F1" s="6"/>
      <c r="G1" s="6"/>
      <c r="H1" s="33">
        <v>43617</v>
      </c>
      <c r="I1" s="6"/>
      <c r="J1" s="6"/>
      <c r="K1" s="6"/>
      <c r="L1" s="6"/>
      <c r="M1" s="6"/>
      <c r="N1" s="6"/>
      <c r="O1" s="6"/>
      <c r="P1" s="9"/>
    </row>
    <row r="2" spans="1:16" s="8" customFormat="1" x14ac:dyDescent="0.25">
      <c r="A2" s="99" t="s">
        <v>24</v>
      </c>
      <c r="B2" s="99"/>
      <c r="C2" s="99"/>
      <c r="D2" s="99"/>
      <c r="E2" s="99"/>
      <c r="F2" s="99"/>
      <c r="G2" s="100"/>
      <c r="H2" s="100"/>
      <c r="I2" s="6"/>
      <c r="J2" s="6"/>
      <c r="K2" s="6"/>
      <c r="L2" s="6"/>
      <c r="M2" s="6"/>
      <c r="N2" s="6"/>
      <c r="O2" s="6"/>
      <c r="P2" s="9"/>
    </row>
    <row r="3" spans="1:16" s="8" customFormat="1" x14ac:dyDescent="0.25">
      <c r="A3" s="99"/>
      <c r="B3" s="99"/>
      <c r="C3" s="99"/>
      <c r="D3" s="99"/>
      <c r="E3" s="99"/>
      <c r="F3" s="99"/>
      <c r="G3" s="100"/>
      <c r="H3" s="100"/>
      <c r="I3" s="6"/>
      <c r="J3" s="6"/>
      <c r="K3" s="6"/>
      <c r="L3" s="6"/>
      <c r="M3" s="6"/>
      <c r="N3" s="6"/>
      <c r="O3" s="6"/>
      <c r="P3" s="9"/>
    </row>
    <row r="4" spans="1:16" s="8" customFormat="1" ht="21" x14ac:dyDescent="0.4">
      <c r="A4" s="1"/>
      <c r="B4" s="32" t="s">
        <v>0</v>
      </c>
      <c r="C4" s="32"/>
      <c r="D4" s="1"/>
      <c r="E4" s="2"/>
      <c r="F4" s="6"/>
      <c r="G4" s="6"/>
      <c r="H4" s="6"/>
      <c r="I4" s="6"/>
      <c r="J4" s="6"/>
      <c r="K4" s="6"/>
      <c r="L4" s="6"/>
      <c r="M4" s="6"/>
      <c r="N4" s="6"/>
      <c r="O4" s="6"/>
      <c r="P4" s="9"/>
    </row>
    <row r="5" spans="1:16" s="8" customFormat="1" x14ac:dyDescent="0.25">
      <c r="A5" s="15" t="s">
        <v>1</v>
      </c>
      <c r="B5" s="4" t="s">
        <v>2</v>
      </c>
      <c r="C5" s="4" t="s">
        <v>25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 t="s">
        <v>4</v>
      </c>
      <c r="J5" s="16" t="s">
        <v>5</v>
      </c>
      <c r="K5" s="6"/>
      <c r="L5" s="6"/>
      <c r="M5" s="6"/>
      <c r="N5" s="6"/>
      <c r="O5" s="6"/>
      <c r="P5" s="9"/>
    </row>
    <row r="6" spans="1:16" s="8" customFormat="1" ht="13.8" customHeight="1" x14ac:dyDescent="0.25">
      <c r="A6" s="61">
        <v>1</v>
      </c>
      <c r="B6" s="62" t="s">
        <v>17</v>
      </c>
      <c r="C6" s="62">
        <v>1007</v>
      </c>
      <c r="D6" s="78">
        <v>270</v>
      </c>
      <c r="E6" s="61">
        <v>160</v>
      </c>
      <c r="F6" s="61">
        <v>171</v>
      </c>
      <c r="G6" s="61">
        <v>180</v>
      </c>
      <c r="H6" s="11">
        <v>203</v>
      </c>
      <c r="I6" s="5">
        <f t="shared" ref="I6:I16" si="0">SUM(C6:H6)</f>
        <v>1991</v>
      </c>
      <c r="J6" s="63">
        <f t="shared" ref="J6:J17" si="1">I6/(COUNT(D6:H6)+5)</f>
        <v>199.1</v>
      </c>
      <c r="K6" s="6"/>
      <c r="L6" s="6"/>
      <c r="M6" s="6"/>
      <c r="N6" s="6"/>
      <c r="O6" s="6"/>
      <c r="P6" s="9"/>
    </row>
    <row r="7" spans="1:16" s="8" customFormat="1" ht="13.8" customHeight="1" x14ac:dyDescent="0.25">
      <c r="A7" s="61">
        <v>2</v>
      </c>
      <c r="B7" s="62" t="s">
        <v>28</v>
      </c>
      <c r="C7" s="62">
        <v>870</v>
      </c>
      <c r="D7" s="61">
        <v>166</v>
      </c>
      <c r="E7" s="61">
        <v>168</v>
      </c>
      <c r="F7" s="61">
        <v>177</v>
      </c>
      <c r="G7" s="77">
        <v>213</v>
      </c>
      <c r="H7" s="11">
        <v>174</v>
      </c>
      <c r="I7" s="5">
        <f t="shared" si="0"/>
        <v>1768</v>
      </c>
      <c r="J7" s="63">
        <f t="shared" si="1"/>
        <v>176.8</v>
      </c>
      <c r="K7" s="6"/>
      <c r="L7" s="6"/>
      <c r="M7" s="6"/>
      <c r="N7" s="6"/>
      <c r="O7" s="6"/>
      <c r="P7" s="9"/>
    </row>
    <row r="8" spans="1:16" s="8" customFormat="1" ht="13.8" customHeight="1" x14ac:dyDescent="0.25">
      <c r="A8" s="61">
        <v>3</v>
      </c>
      <c r="B8" s="62" t="s">
        <v>9</v>
      </c>
      <c r="C8" s="62">
        <v>857</v>
      </c>
      <c r="D8" s="61">
        <v>153</v>
      </c>
      <c r="E8" s="61">
        <v>134</v>
      </c>
      <c r="F8" s="61">
        <v>171</v>
      </c>
      <c r="G8" s="61">
        <v>169</v>
      </c>
      <c r="H8" s="79">
        <v>279</v>
      </c>
      <c r="I8" s="5">
        <f t="shared" si="0"/>
        <v>1763</v>
      </c>
      <c r="J8" s="63">
        <f t="shared" si="1"/>
        <v>176.3</v>
      </c>
      <c r="K8" s="6"/>
      <c r="L8" s="100"/>
      <c r="M8" s="100"/>
      <c r="N8" s="100"/>
      <c r="O8" s="6"/>
      <c r="P8" s="9"/>
    </row>
    <row r="9" spans="1:16" s="8" customFormat="1" ht="13.8" customHeight="1" x14ac:dyDescent="0.25">
      <c r="A9" s="61">
        <v>4</v>
      </c>
      <c r="B9" s="62" t="s">
        <v>18</v>
      </c>
      <c r="C9" s="62">
        <v>915</v>
      </c>
      <c r="D9" s="61">
        <v>193</v>
      </c>
      <c r="E9" s="61">
        <v>135</v>
      </c>
      <c r="F9" s="77">
        <v>211</v>
      </c>
      <c r="G9" s="61">
        <v>157</v>
      </c>
      <c r="H9" s="11">
        <v>150</v>
      </c>
      <c r="I9" s="5">
        <f t="shared" si="0"/>
        <v>1761</v>
      </c>
      <c r="J9" s="63">
        <f t="shared" si="1"/>
        <v>176.1</v>
      </c>
      <c r="K9" s="6"/>
      <c r="L9" s="100"/>
      <c r="M9" s="100"/>
      <c r="N9" s="100"/>
      <c r="O9" s="6"/>
      <c r="P9" s="9"/>
    </row>
    <row r="10" spans="1:16" s="8" customFormat="1" ht="13.8" customHeight="1" x14ac:dyDescent="0.25">
      <c r="A10" s="61">
        <v>5</v>
      </c>
      <c r="B10" s="62" t="s">
        <v>26</v>
      </c>
      <c r="C10" s="62">
        <v>939</v>
      </c>
      <c r="D10" s="61">
        <v>165</v>
      </c>
      <c r="E10" s="61">
        <v>174</v>
      </c>
      <c r="F10" s="61">
        <v>168</v>
      </c>
      <c r="G10" s="61">
        <v>141</v>
      </c>
      <c r="H10" s="11">
        <v>156</v>
      </c>
      <c r="I10" s="5">
        <f t="shared" si="0"/>
        <v>1743</v>
      </c>
      <c r="J10" s="63">
        <f t="shared" si="1"/>
        <v>174.3</v>
      </c>
      <c r="K10" s="6"/>
      <c r="L10" s="6"/>
      <c r="M10" s="6"/>
      <c r="N10" s="6"/>
      <c r="O10" s="6"/>
      <c r="P10" s="9"/>
    </row>
    <row r="11" spans="1:16" s="8" customFormat="1" ht="13.8" customHeight="1" thickBot="1" x14ac:dyDescent="0.3">
      <c r="A11" s="73">
        <v>6</v>
      </c>
      <c r="B11" s="74" t="s">
        <v>27</v>
      </c>
      <c r="C11" s="74">
        <v>898</v>
      </c>
      <c r="D11" s="73">
        <v>188</v>
      </c>
      <c r="E11" s="73">
        <v>197</v>
      </c>
      <c r="F11" s="73">
        <v>146</v>
      </c>
      <c r="G11" s="73">
        <v>157</v>
      </c>
      <c r="H11" s="75">
        <v>119</v>
      </c>
      <c r="I11" s="76">
        <f t="shared" si="0"/>
        <v>1705</v>
      </c>
      <c r="J11" s="63">
        <f t="shared" si="1"/>
        <v>170.5</v>
      </c>
      <c r="K11" s="6"/>
      <c r="L11" s="6"/>
      <c r="M11" s="6"/>
      <c r="N11" s="6"/>
      <c r="O11" s="6"/>
      <c r="P11" s="9"/>
    </row>
    <row r="12" spans="1:16" s="8" customFormat="1" ht="13.8" customHeight="1" thickTop="1" x14ac:dyDescent="0.25">
      <c r="A12" s="69">
        <v>7</v>
      </c>
      <c r="B12" s="70" t="s">
        <v>22</v>
      </c>
      <c r="C12" s="70">
        <v>892</v>
      </c>
      <c r="D12" s="69">
        <v>159</v>
      </c>
      <c r="E12" s="69">
        <v>172</v>
      </c>
      <c r="F12" s="69">
        <v>139</v>
      </c>
      <c r="G12" s="69">
        <v>160</v>
      </c>
      <c r="H12" s="71">
        <v>176</v>
      </c>
      <c r="I12" s="72">
        <f t="shared" si="0"/>
        <v>1698</v>
      </c>
      <c r="J12" s="63">
        <f t="shared" si="1"/>
        <v>169.8</v>
      </c>
      <c r="K12" s="6"/>
      <c r="L12" s="6"/>
      <c r="M12" s="6"/>
      <c r="N12" s="6"/>
      <c r="O12" s="6"/>
      <c r="P12" s="9"/>
    </row>
    <row r="13" spans="1:16" s="8" customFormat="1" ht="13.8" customHeight="1" x14ac:dyDescent="0.25">
      <c r="A13" s="61">
        <v>8</v>
      </c>
      <c r="B13" s="62" t="s">
        <v>11</v>
      </c>
      <c r="C13" s="62">
        <v>823</v>
      </c>
      <c r="D13" s="61">
        <v>173</v>
      </c>
      <c r="E13" s="61">
        <v>193</v>
      </c>
      <c r="F13" s="61">
        <v>164</v>
      </c>
      <c r="G13" s="61">
        <v>131</v>
      </c>
      <c r="H13" s="11">
        <v>107</v>
      </c>
      <c r="I13" s="5">
        <f t="shared" si="0"/>
        <v>1591</v>
      </c>
      <c r="J13" s="63">
        <f t="shared" si="1"/>
        <v>159.1</v>
      </c>
      <c r="K13" s="6"/>
      <c r="L13" s="6"/>
      <c r="M13" s="6"/>
      <c r="N13" s="6"/>
      <c r="O13" s="6"/>
      <c r="P13" s="9"/>
    </row>
    <row r="14" spans="1:16" s="8" customFormat="1" ht="13.8" customHeight="1" x14ac:dyDescent="0.25">
      <c r="A14" s="61">
        <v>9</v>
      </c>
      <c r="B14" s="62" t="s">
        <v>12</v>
      </c>
      <c r="C14" s="62">
        <v>773</v>
      </c>
      <c r="D14" s="61">
        <v>168</v>
      </c>
      <c r="E14" s="61">
        <v>134</v>
      </c>
      <c r="F14" s="61">
        <v>169</v>
      </c>
      <c r="G14" s="61">
        <v>155</v>
      </c>
      <c r="H14" s="61">
        <v>146</v>
      </c>
      <c r="I14" s="5">
        <f t="shared" si="0"/>
        <v>1545</v>
      </c>
      <c r="J14" s="63">
        <f t="shared" si="1"/>
        <v>154.5</v>
      </c>
      <c r="K14" s="6"/>
      <c r="L14" s="100"/>
      <c r="M14" s="100"/>
      <c r="N14" s="100"/>
      <c r="O14" s="6"/>
      <c r="P14" s="9"/>
    </row>
    <row r="15" spans="1:16" s="8" customFormat="1" ht="13.8" customHeight="1" x14ac:dyDescent="0.25">
      <c r="A15" s="61">
        <v>10</v>
      </c>
      <c r="B15" s="62" t="s">
        <v>10</v>
      </c>
      <c r="C15" s="62">
        <v>776</v>
      </c>
      <c r="D15" s="61">
        <v>175</v>
      </c>
      <c r="E15" s="61">
        <v>106</v>
      </c>
      <c r="F15" s="61">
        <v>135</v>
      </c>
      <c r="G15" s="61">
        <v>142</v>
      </c>
      <c r="H15" s="77">
        <v>201</v>
      </c>
      <c r="I15" s="5">
        <f t="shared" si="0"/>
        <v>1535</v>
      </c>
      <c r="J15" s="63">
        <f t="shared" si="1"/>
        <v>153.5</v>
      </c>
      <c r="K15" s="6"/>
      <c r="L15" s="6"/>
      <c r="M15" s="6"/>
      <c r="N15" s="6"/>
      <c r="O15" s="6"/>
      <c r="P15" s="9"/>
    </row>
    <row r="16" spans="1:16" s="8" customFormat="1" ht="13.8" customHeight="1" x14ac:dyDescent="0.25">
      <c r="A16" s="61">
        <v>11</v>
      </c>
      <c r="B16" s="62" t="s">
        <v>29</v>
      </c>
      <c r="C16" s="62">
        <v>744</v>
      </c>
      <c r="D16" s="61">
        <v>144</v>
      </c>
      <c r="E16" s="61">
        <v>141</v>
      </c>
      <c r="F16" s="61">
        <v>167</v>
      </c>
      <c r="G16" s="61">
        <v>108</v>
      </c>
      <c r="H16" s="61">
        <v>149</v>
      </c>
      <c r="I16" s="5">
        <f t="shared" si="0"/>
        <v>1453</v>
      </c>
      <c r="J16" s="63">
        <f t="shared" si="1"/>
        <v>145.30000000000001</v>
      </c>
      <c r="K16" s="6"/>
      <c r="L16" s="6"/>
      <c r="M16" s="6"/>
      <c r="N16" s="6"/>
      <c r="O16" s="6"/>
      <c r="P16" s="9"/>
    </row>
    <row r="17" spans="1:16" s="8" customFormat="1" ht="13.8" customHeight="1" x14ac:dyDescent="0.25">
      <c r="A17" s="61">
        <v>12</v>
      </c>
      <c r="B17" s="62"/>
      <c r="C17" s="62"/>
      <c r="D17" s="61"/>
      <c r="E17" s="61"/>
      <c r="F17" s="61"/>
      <c r="G17" s="61"/>
      <c r="H17" s="61"/>
      <c r="I17" s="5">
        <f>SUM(D17:H17)</f>
        <v>0</v>
      </c>
      <c r="J17" s="63">
        <f t="shared" si="1"/>
        <v>0</v>
      </c>
      <c r="K17" s="6"/>
      <c r="L17" s="6"/>
      <c r="M17" s="6"/>
      <c r="N17" s="6"/>
      <c r="O17" s="6"/>
      <c r="P17" s="9"/>
    </row>
  </sheetData>
  <sortState ref="B6:J16">
    <sortCondition descending="1" ref="I6:I16"/>
  </sortState>
  <mergeCells count="4">
    <mergeCell ref="A2:F3"/>
    <mergeCell ref="G2:H3"/>
    <mergeCell ref="L8:N9"/>
    <mergeCell ref="L14:N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zoomScale="120" zoomScaleNormal="120" workbookViewId="0"/>
  </sheetViews>
  <sheetFormatPr defaultColWidth="9.109375" defaultRowHeight="13.2" x14ac:dyDescent="0.25"/>
  <cols>
    <col min="1" max="1" width="3.6640625" style="2" customWidth="1"/>
    <col min="2" max="2" width="15.109375" style="2" bestFit="1" customWidth="1"/>
    <col min="3" max="4" width="9.109375" style="2"/>
    <col min="5" max="5" width="2" style="2" bestFit="1" customWidth="1"/>
    <col min="6" max="6" width="16.109375" style="2" bestFit="1" customWidth="1"/>
    <col min="7" max="8" width="9.109375" style="2"/>
    <col min="9" max="9" width="2" style="2" bestFit="1" customWidth="1"/>
    <col min="10" max="10" width="16.5546875" style="2" bestFit="1" customWidth="1"/>
    <col min="11" max="12" width="9.109375" style="2"/>
    <col min="13" max="13" width="2" style="2" bestFit="1" customWidth="1"/>
    <col min="14" max="14" width="13.77734375" style="2" bestFit="1" customWidth="1"/>
    <col min="15" max="16384" width="9.109375" style="2"/>
  </cols>
  <sheetData>
    <row r="1" spans="1:15" x14ac:dyDescent="0.25">
      <c r="A1" s="68" t="s">
        <v>46</v>
      </c>
    </row>
    <row r="2" spans="1:15" x14ac:dyDescent="0.25">
      <c r="A2" s="67"/>
      <c r="B2" s="67" t="s">
        <v>47</v>
      </c>
      <c r="C2" s="67" t="s">
        <v>4</v>
      </c>
      <c r="E2" s="67"/>
      <c r="F2" s="67" t="s">
        <v>48</v>
      </c>
      <c r="G2" s="67" t="s">
        <v>4</v>
      </c>
      <c r="I2" s="67"/>
      <c r="J2" s="67" t="s">
        <v>49</v>
      </c>
      <c r="K2" s="67" t="s">
        <v>4</v>
      </c>
      <c r="M2" s="67"/>
      <c r="N2" s="67" t="s">
        <v>50</v>
      </c>
      <c r="O2" s="67" t="s">
        <v>4</v>
      </c>
    </row>
    <row r="3" spans="1:15" x14ac:dyDescent="0.25">
      <c r="A3" s="67">
        <v>1</v>
      </c>
      <c r="B3" s="67" t="s">
        <v>17</v>
      </c>
      <c r="C3" s="67">
        <v>1007</v>
      </c>
      <c r="E3" s="67">
        <v>1</v>
      </c>
      <c r="F3" s="67" t="s">
        <v>13</v>
      </c>
      <c r="G3" s="67">
        <v>928</v>
      </c>
      <c r="I3" s="67">
        <v>1</v>
      </c>
      <c r="J3" s="67" t="s">
        <v>15</v>
      </c>
      <c r="K3" s="67">
        <v>713</v>
      </c>
      <c r="M3" s="67">
        <v>1</v>
      </c>
      <c r="N3" s="67" t="s">
        <v>34</v>
      </c>
      <c r="O3" s="67">
        <v>932</v>
      </c>
    </row>
    <row r="4" spans="1:15" x14ac:dyDescent="0.25">
      <c r="A4" s="67">
        <v>2</v>
      </c>
      <c r="B4" s="67" t="s">
        <v>26</v>
      </c>
      <c r="C4" s="67">
        <v>939</v>
      </c>
      <c r="E4" s="67">
        <v>2</v>
      </c>
      <c r="F4" s="67" t="s">
        <v>33</v>
      </c>
      <c r="G4" s="67">
        <v>914</v>
      </c>
      <c r="I4" s="67">
        <v>2</v>
      </c>
      <c r="J4" s="67" t="s">
        <v>19</v>
      </c>
      <c r="K4" s="67">
        <v>702</v>
      </c>
      <c r="M4" s="67">
        <v>2</v>
      </c>
      <c r="N4" s="67" t="s">
        <v>35</v>
      </c>
      <c r="O4" s="67">
        <v>928</v>
      </c>
    </row>
    <row r="5" spans="1:15" x14ac:dyDescent="0.25">
      <c r="A5" s="67">
        <v>3</v>
      </c>
      <c r="B5" s="67" t="s">
        <v>18</v>
      </c>
      <c r="C5" s="67">
        <v>915</v>
      </c>
      <c r="E5" s="67">
        <v>3</v>
      </c>
      <c r="F5" s="67" t="s">
        <v>16</v>
      </c>
      <c r="G5" s="67">
        <v>861</v>
      </c>
      <c r="I5" s="67">
        <v>3</v>
      </c>
      <c r="J5" s="67" t="s">
        <v>14</v>
      </c>
      <c r="K5" s="67">
        <v>626</v>
      </c>
      <c r="M5" s="67">
        <v>3</v>
      </c>
      <c r="N5" s="67" t="s">
        <v>20</v>
      </c>
      <c r="O5" s="67">
        <v>904</v>
      </c>
    </row>
    <row r="6" spans="1:15" x14ac:dyDescent="0.25">
      <c r="A6" s="67">
        <v>4</v>
      </c>
      <c r="B6" s="67" t="s">
        <v>27</v>
      </c>
      <c r="C6" s="67">
        <v>898</v>
      </c>
      <c r="E6" s="67">
        <v>4</v>
      </c>
      <c r="F6" s="67" t="s">
        <v>21</v>
      </c>
      <c r="G6" s="67">
        <v>676</v>
      </c>
      <c r="I6" s="67">
        <v>4</v>
      </c>
      <c r="J6" s="67" t="s">
        <v>32</v>
      </c>
      <c r="K6" s="67">
        <v>514</v>
      </c>
      <c r="M6" s="67">
        <v>4</v>
      </c>
      <c r="N6" s="67" t="s">
        <v>36</v>
      </c>
      <c r="O6" s="67">
        <v>829</v>
      </c>
    </row>
    <row r="7" spans="1:15" x14ac:dyDescent="0.25">
      <c r="A7" s="67">
        <v>5</v>
      </c>
      <c r="B7" s="67" t="s">
        <v>22</v>
      </c>
      <c r="C7" s="67">
        <v>892</v>
      </c>
      <c r="E7" s="67">
        <v>5</v>
      </c>
      <c r="F7" s="67"/>
      <c r="G7" s="67"/>
      <c r="M7" s="67">
        <v>5</v>
      </c>
      <c r="N7" s="67" t="s">
        <v>37</v>
      </c>
      <c r="O7" s="67">
        <v>760</v>
      </c>
    </row>
    <row r="8" spans="1:15" x14ac:dyDescent="0.25">
      <c r="A8" s="67">
        <v>6</v>
      </c>
      <c r="B8" s="67" t="s">
        <v>28</v>
      </c>
      <c r="C8" s="67">
        <v>870</v>
      </c>
      <c r="E8" s="67">
        <v>6</v>
      </c>
      <c r="F8" s="67"/>
      <c r="G8" s="67"/>
      <c r="M8" s="67">
        <v>6</v>
      </c>
      <c r="N8" s="67" t="s">
        <v>38</v>
      </c>
      <c r="O8" s="67">
        <v>708</v>
      </c>
    </row>
    <row r="9" spans="1:15" x14ac:dyDescent="0.25">
      <c r="A9" s="67">
        <v>7</v>
      </c>
      <c r="B9" s="67" t="s">
        <v>9</v>
      </c>
      <c r="C9" s="67">
        <v>857</v>
      </c>
      <c r="E9" s="67">
        <v>7</v>
      </c>
      <c r="F9" s="67"/>
      <c r="G9" s="67"/>
    </row>
    <row r="10" spans="1:15" x14ac:dyDescent="0.25">
      <c r="A10" s="67">
        <v>8</v>
      </c>
      <c r="B10" s="67" t="s">
        <v>11</v>
      </c>
      <c r="C10" s="67">
        <v>823</v>
      </c>
      <c r="E10" s="67">
        <v>8</v>
      </c>
      <c r="F10" s="67"/>
      <c r="G10" s="67"/>
    </row>
    <row r="11" spans="1:15" x14ac:dyDescent="0.25">
      <c r="A11" s="67">
        <v>9</v>
      </c>
      <c r="B11" s="67" t="s">
        <v>10</v>
      </c>
      <c r="C11" s="67">
        <v>776</v>
      </c>
    </row>
    <row r="12" spans="1:15" x14ac:dyDescent="0.25">
      <c r="A12" s="67">
        <v>10</v>
      </c>
      <c r="B12" s="67" t="s">
        <v>12</v>
      </c>
      <c r="C12" s="67">
        <v>773</v>
      </c>
    </row>
    <row r="13" spans="1:15" x14ac:dyDescent="0.25">
      <c r="A13" s="67">
        <v>11</v>
      </c>
      <c r="B13" s="67" t="s">
        <v>29</v>
      </c>
      <c r="C13" s="67">
        <v>744</v>
      </c>
    </row>
    <row r="14" spans="1:15" x14ac:dyDescent="0.25">
      <c r="A14" s="67">
        <v>12</v>
      </c>
      <c r="B14" s="67"/>
      <c r="C14" s="67"/>
    </row>
    <row r="26" ht="12" customHeight="1" x14ac:dyDescent="0.25"/>
    <row r="36" ht="13.5" customHeight="1" x14ac:dyDescent="0.25"/>
    <row r="37" s="3" customFormat="1" x14ac:dyDescent="0.25"/>
    <row r="49" s="3" customFormat="1" x14ac:dyDescent="0.25"/>
  </sheetData>
  <phoneticPr fontId="0" type="noConversion"/>
  <pageMargins left="0.75" right="0.75" top="0.31" bottom="0.26" header="0.28999999999999998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5"/>
  <sheetViews>
    <sheetView zoomScaleNormal="100" workbookViewId="0"/>
  </sheetViews>
  <sheetFormatPr defaultColWidth="9.109375" defaultRowHeight="13.2" x14ac:dyDescent="0.25"/>
  <cols>
    <col min="1" max="1" width="3.5546875" style="2" customWidth="1"/>
    <col min="2" max="2" width="16.5546875" style="2" bestFit="1" customWidth="1"/>
    <col min="3" max="16384" width="9.109375" style="2"/>
  </cols>
  <sheetData>
    <row r="1" spans="1:9" x14ac:dyDescent="0.25">
      <c r="A1" s="4" t="s">
        <v>39</v>
      </c>
      <c r="B1" s="4" t="s">
        <v>2</v>
      </c>
      <c r="C1" s="4" t="s">
        <v>40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</v>
      </c>
      <c r="I1" s="4" t="s">
        <v>7</v>
      </c>
    </row>
    <row r="2" spans="1:9" x14ac:dyDescent="0.25">
      <c r="A2" s="67">
        <v>1</v>
      </c>
      <c r="B2" s="67" t="s">
        <v>26</v>
      </c>
      <c r="C2" s="67">
        <v>191</v>
      </c>
      <c r="D2" s="67">
        <v>234</v>
      </c>
      <c r="E2" s="67">
        <v>154</v>
      </c>
      <c r="F2" s="67">
        <v>154</v>
      </c>
      <c r="G2" s="67">
        <v>161</v>
      </c>
      <c r="H2" s="67">
        <v>894</v>
      </c>
      <c r="I2" s="67">
        <v>178.8</v>
      </c>
    </row>
    <row r="3" spans="1:9" x14ac:dyDescent="0.25">
      <c r="A3" s="67">
        <v>2</v>
      </c>
      <c r="B3" s="67" t="s">
        <v>13</v>
      </c>
      <c r="C3" s="67">
        <v>160</v>
      </c>
      <c r="D3" s="67">
        <v>187</v>
      </c>
      <c r="E3" s="67">
        <v>170</v>
      </c>
      <c r="F3" s="67">
        <v>156</v>
      </c>
      <c r="G3" s="67">
        <v>174</v>
      </c>
      <c r="H3" s="67">
        <v>847</v>
      </c>
      <c r="I3" s="67">
        <v>169.4</v>
      </c>
    </row>
    <row r="4" spans="1:9" x14ac:dyDescent="0.25">
      <c r="A4" s="67">
        <v>3</v>
      </c>
      <c r="B4" s="67" t="s">
        <v>12</v>
      </c>
      <c r="C4" s="67">
        <v>174</v>
      </c>
      <c r="D4" s="67">
        <v>154</v>
      </c>
      <c r="E4" s="67">
        <v>140</v>
      </c>
      <c r="F4" s="67">
        <v>116</v>
      </c>
      <c r="G4" s="67">
        <v>136</v>
      </c>
      <c r="H4" s="67">
        <v>720</v>
      </c>
      <c r="I4" s="67">
        <v>144</v>
      </c>
    </row>
    <row r="5" spans="1:9" x14ac:dyDescent="0.25">
      <c r="A5" s="67">
        <v>4</v>
      </c>
      <c r="B5" s="67" t="s">
        <v>9</v>
      </c>
      <c r="C5" s="67">
        <v>111</v>
      </c>
      <c r="D5" s="67">
        <v>133</v>
      </c>
      <c r="E5" s="67">
        <v>158</v>
      </c>
      <c r="F5" s="67">
        <v>152</v>
      </c>
      <c r="G5" s="67">
        <v>191</v>
      </c>
      <c r="H5" s="67">
        <v>745</v>
      </c>
      <c r="I5" s="67">
        <v>149</v>
      </c>
    </row>
    <row r="6" spans="1:9" x14ac:dyDescent="0.25">
      <c r="A6" s="67">
        <v>5</v>
      </c>
      <c r="B6" s="67" t="s">
        <v>10</v>
      </c>
      <c r="C6" s="67">
        <v>111</v>
      </c>
      <c r="D6" s="67">
        <v>145</v>
      </c>
      <c r="E6" s="67">
        <v>162</v>
      </c>
      <c r="F6" s="67">
        <v>177</v>
      </c>
      <c r="G6" s="67">
        <v>181</v>
      </c>
      <c r="H6" s="67">
        <v>776</v>
      </c>
      <c r="I6" s="67">
        <v>155.19999999999999</v>
      </c>
    </row>
    <row r="7" spans="1:9" x14ac:dyDescent="0.25">
      <c r="A7" s="67">
        <v>6</v>
      </c>
      <c r="B7" s="67" t="s">
        <v>15</v>
      </c>
      <c r="C7" s="67">
        <v>135</v>
      </c>
      <c r="D7" s="67">
        <v>129</v>
      </c>
      <c r="E7" s="67">
        <v>120</v>
      </c>
      <c r="F7" s="67">
        <v>85</v>
      </c>
      <c r="G7" s="67">
        <v>146</v>
      </c>
      <c r="H7" s="67">
        <v>615</v>
      </c>
      <c r="I7" s="67">
        <v>123</v>
      </c>
    </row>
    <row r="8" spans="1:9" x14ac:dyDescent="0.25">
      <c r="A8" s="67">
        <v>7</v>
      </c>
      <c r="B8" s="67" t="s">
        <v>33</v>
      </c>
      <c r="C8" s="67">
        <v>146</v>
      </c>
      <c r="D8" s="67">
        <v>163</v>
      </c>
      <c r="E8" s="67">
        <v>159</v>
      </c>
      <c r="F8" s="67">
        <v>134</v>
      </c>
      <c r="G8" s="67">
        <v>181</v>
      </c>
      <c r="H8" s="67">
        <v>783</v>
      </c>
      <c r="I8" s="67">
        <v>156.6</v>
      </c>
    </row>
    <row r="9" spans="1:9" x14ac:dyDescent="0.25">
      <c r="A9" s="67">
        <v>8</v>
      </c>
      <c r="B9" s="67" t="s">
        <v>21</v>
      </c>
      <c r="C9" s="67">
        <v>111</v>
      </c>
      <c r="D9" s="67">
        <v>109</v>
      </c>
      <c r="E9" s="67">
        <v>128</v>
      </c>
      <c r="F9" s="67">
        <v>179</v>
      </c>
      <c r="G9" s="67">
        <v>133</v>
      </c>
      <c r="H9" s="67">
        <v>660</v>
      </c>
      <c r="I9" s="67">
        <v>132</v>
      </c>
    </row>
    <row r="10" spans="1:9" x14ac:dyDescent="0.25">
      <c r="A10" s="67">
        <v>9</v>
      </c>
      <c r="B10" s="67" t="s">
        <v>32</v>
      </c>
      <c r="C10" s="67">
        <v>114</v>
      </c>
      <c r="D10" s="67">
        <v>97</v>
      </c>
      <c r="E10" s="67">
        <v>84</v>
      </c>
      <c r="F10" s="67">
        <v>83</v>
      </c>
      <c r="G10" s="67">
        <v>127</v>
      </c>
      <c r="H10" s="67">
        <v>505</v>
      </c>
      <c r="I10" s="67">
        <v>101</v>
      </c>
    </row>
    <row r="11" spans="1:9" x14ac:dyDescent="0.25">
      <c r="A11" s="67">
        <v>10</v>
      </c>
      <c r="B11" s="67" t="s">
        <v>16</v>
      </c>
      <c r="C11" s="67">
        <v>182</v>
      </c>
      <c r="D11" s="67">
        <v>133</v>
      </c>
      <c r="E11" s="67">
        <v>133</v>
      </c>
      <c r="F11" s="67">
        <v>212</v>
      </c>
      <c r="G11" s="67">
        <v>201</v>
      </c>
      <c r="H11" s="67">
        <v>861</v>
      </c>
      <c r="I11" s="67">
        <v>172.2</v>
      </c>
    </row>
    <row r="12" spans="1:9" x14ac:dyDescent="0.25">
      <c r="A12" s="67">
        <v>11</v>
      </c>
      <c r="B12" s="67" t="s">
        <v>17</v>
      </c>
      <c r="C12" s="67">
        <v>190</v>
      </c>
      <c r="D12" s="67">
        <v>217</v>
      </c>
      <c r="E12" s="67">
        <v>197</v>
      </c>
      <c r="F12" s="67">
        <v>209</v>
      </c>
      <c r="G12" s="67">
        <v>194</v>
      </c>
      <c r="H12" s="67">
        <v>1007</v>
      </c>
      <c r="I12" s="67">
        <v>201.4</v>
      </c>
    </row>
    <row r="13" spans="1:9" x14ac:dyDescent="0.25">
      <c r="A13" s="67">
        <v>12</v>
      </c>
      <c r="B13" s="67" t="s">
        <v>22</v>
      </c>
      <c r="C13" s="67">
        <v>213</v>
      </c>
      <c r="D13" s="67">
        <v>128</v>
      </c>
      <c r="E13" s="67">
        <v>195</v>
      </c>
      <c r="F13" s="67">
        <v>190</v>
      </c>
      <c r="G13" s="67">
        <v>166</v>
      </c>
      <c r="H13" s="67">
        <v>892</v>
      </c>
      <c r="I13" s="67">
        <v>178.4</v>
      </c>
    </row>
    <row r="14" spans="1:9" x14ac:dyDescent="0.25">
      <c r="A14" s="67">
        <v>13</v>
      </c>
      <c r="B14" s="67" t="s">
        <v>26</v>
      </c>
      <c r="C14" s="67">
        <v>164</v>
      </c>
      <c r="D14" s="67">
        <v>166</v>
      </c>
      <c r="E14" s="67">
        <v>179</v>
      </c>
      <c r="F14" s="67">
        <v>171</v>
      </c>
      <c r="G14" s="67">
        <v>173</v>
      </c>
      <c r="H14" s="67">
        <v>853</v>
      </c>
      <c r="I14" s="67">
        <v>170.6</v>
      </c>
    </row>
    <row r="15" spans="1:9" x14ac:dyDescent="0.25">
      <c r="A15" s="67">
        <v>14</v>
      </c>
      <c r="B15" s="67" t="s">
        <v>9</v>
      </c>
      <c r="C15" s="67">
        <v>153</v>
      </c>
      <c r="D15" s="67">
        <v>125</v>
      </c>
      <c r="E15" s="67">
        <v>167</v>
      </c>
      <c r="F15" s="67">
        <v>217</v>
      </c>
      <c r="G15" s="67">
        <v>195</v>
      </c>
      <c r="H15" s="67">
        <v>857</v>
      </c>
      <c r="I15" s="67">
        <v>171.4</v>
      </c>
    </row>
    <row r="16" spans="1:9" x14ac:dyDescent="0.25">
      <c r="A16" s="67">
        <v>15</v>
      </c>
      <c r="B16" s="67" t="s">
        <v>29</v>
      </c>
      <c r="C16" s="67">
        <v>141</v>
      </c>
      <c r="D16" s="67">
        <v>160</v>
      </c>
      <c r="E16" s="67">
        <v>151</v>
      </c>
      <c r="F16" s="67">
        <v>146</v>
      </c>
      <c r="G16" s="67">
        <v>146</v>
      </c>
      <c r="H16" s="67">
        <v>744</v>
      </c>
      <c r="I16" s="67">
        <v>148.80000000000001</v>
      </c>
    </row>
    <row r="17" spans="1:9" x14ac:dyDescent="0.25">
      <c r="A17" s="67">
        <v>16</v>
      </c>
      <c r="B17" s="67" t="s">
        <v>32</v>
      </c>
      <c r="C17" s="67">
        <v>118</v>
      </c>
      <c r="D17" s="67">
        <v>105</v>
      </c>
      <c r="E17" s="67">
        <v>107</v>
      </c>
      <c r="F17" s="67">
        <v>106</v>
      </c>
      <c r="G17" s="67">
        <v>78</v>
      </c>
      <c r="H17" s="67">
        <v>514</v>
      </c>
      <c r="I17" s="67">
        <v>102.8</v>
      </c>
    </row>
    <row r="18" spans="1:9" x14ac:dyDescent="0.25">
      <c r="A18" s="67">
        <v>17</v>
      </c>
      <c r="B18" s="67" t="s">
        <v>21</v>
      </c>
      <c r="C18" s="67">
        <v>173</v>
      </c>
      <c r="D18" s="67">
        <v>110</v>
      </c>
      <c r="E18" s="67">
        <v>117</v>
      </c>
      <c r="F18" s="67">
        <v>159</v>
      </c>
      <c r="G18" s="67">
        <v>117</v>
      </c>
      <c r="H18" s="67">
        <v>676</v>
      </c>
      <c r="I18" s="67">
        <v>135.19999999999999</v>
      </c>
    </row>
    <row r="19" spans="1:9" x14ac:dyDescent="0.25">
      <c r="A19" s="67">
        <v>18</v>
      </c>
      <c r="B19" s="67" t="s">
        <v>27</v>
      </c>
      <c r="C19" s="67">
        <v>146</v>
      </c>
      <c r="D19" s="67">
        <v>185</v>
      </c>
      <c r="E19" s="67">
        <v>156</v>
      </c>
      <c r="F19" s="67">
        <v>150</v>
      </c>
      <c r="G19" s="67">
        <v>192</v>
      </c>
      <c r="H19" s="67">
        <v>829</v>
      </c>
      <c r="I19" s="67">
        <v>165.8</v>
      </c>
    </row>
    <row r="20" spans="1:9" x14ac:dyDescent="0.25">
      <c r="A20" s="67">
        <v>19</v>
      </c>
      <c r="B20" s="67" t="s">
        <v>33</v>
      </c>
      <c r="C20" s="67">
        <v>176</v>
      </c>
      <c r="D20" s="67">
        <v>185</v>
      </c>
      <c r="E20" s="67">
        <v>222</v>
      </c>
      <c r="F20" s="67">
        <v>171</v>
      </c>
      <c r="G20" s="67">
        <v>160</v>
      </c>
      <c r="H20" s="67">
        <v>914</v>
      </c>
      <c r="I20" s="67">
        <v>182.8</v>
      </c>
    </row>
    <row r="21" spans="1:9" x14ac:dyDescent="0.25">
      <c r="A21" s="67">
        <v>20</v>
      </c>
      <c r="B21" s="67" t="s">
        <v>9</v>
      </c>
      <c r="C21" s="67">
        <v>151</v>
      </c>
      <c r="D21" s="67">
        <v>132</v>
      </c>
      <c r="E21" s="67">
        <v>137</v>
      </c>
      <c r="F21" s="67">
        <v>150</v>
      </c>
      <c r="G21" s="67">
        <v>180</v>
      </c>
      <c r="H21" s="67">
        <v>750</v>
      </c>
      <c r="I21" s="67">
        <v>150</v>
      </c>
    </row>
    <row r="22" spans="1:9" x14ac:dyDescent="0.25">
      <c r="A22" s="67">
        <v>21</v>
      </c>
      <c r="B22" s="67" t="s">
        <v>21</v>
      </c>
      <c r="C22" s="67">
        <v>118</v>
      </c>
      <c r="D22" s="67">
        <v>105</v>
      </c>
      <c r="E22" s="67">
        <v>130</v>
      </c>
      <c r="F22" s="67">
        <v>127</v>
      </c>
      <c r="G22" s="67">
        <v>112</v>
      </c>
      <c r="H22" s="67">
        <v>592</v>
      </c>
      <c r="I22" s="67">
        <v>118.4</v>
      </c>
    </row>
    <row r="23" spans="1:9" x14ac:dyDescent="0.25">
      <c r="A23" s="67">
        <v>22</v>
      </c>
      <c r="B23" s="67" t="s">
        <v>34</v>
      </c>
      <c r="C23" s="67">
        <v>139</v>
      </c>
      <c r="D23" s="67">
        <v>226</v>
      </c>
      <c r="E23" s="67">
        <v>236</v>
      </c>
      <c r="F23" s="67">
        <v>126</v>
      </c>
      <c r="G23" s="67">
        <v>178</v>
      </c>
      <c r="H23" s="67">
        <v>905</v>
      </c>
      <c r="I23" s="67">
        <v>181</v>
      </c>
    </row>
    <row r="24" spans="1:9" x14ac:dyDescent="0.25">
      <c r="A24" s="67">
        <v>23</v>
      </c>
      <c r="B24" s="67" t="s">
        <v>11</v>
      </c>
      <c r="C24" s="67">
        <v>189</v>
      </c>
      <c r="D24" s="67">
        <v>172</v>
      </c>
      <c r="E24" s="67">
        <v>160</v>
      </c>
      <c r="F24" s="67">
        <v>190</v>
      </c>
      <c r="G24" s="67">
        <v>112</v>
      </c>
      <c r="H24" s="67">
        <v>823</v>
      </c>
      <c r="I24" s="67">
        <v>164.6</v>
      </c>
    </row>
    <row r="25" spans="1:9" x14ac:dyDescent="0.25">
      <c r="A25" s="67">
        <v>24</v>
      </c>
      <c r="B25" s="67" t="s">
        <v>26</v>
      </c>
      <c r="C25" s="67">
        <v>199</v>
      </c>
      <c r="D25" s="67">
        <v>182</v>
      </c>
      <c r="E25" s="67">
        <v>167</v>
      </c>
      <c r="F25" s="67">
        <v>139</v>
      </c>
      <c r="G25" s="67">
        <v>170</v>
      </c>
      <c r="H25" s="67">
        <v>857</v>
      </c>
      <c r="I25" s="67">
        <v>171.4</v>
      </c>
    </row>
    <row r="26" spans="1:9" x14ac:dyDescent="0.25">
      <c r="A26" s="67">
        <v>25</v>
      </c>
      <c r="B26" s="67" t="s">
        <v>18</v>
      </c>
      <c r="C26" s="67"/>
      <c r="D26" s="67"/>
      <c r="E26" s="67"/>
      <c r="F26" s="67"/>
      <c r="G26" s="67"/>
      <c r="H26" s="67" t="s">
        <v>45</v>
      </c>
      <c r="I26" s="67"/>
    </row>
    <row r="27" spans="1:9" x14ac:dyDescent="0.25">
      <c r="A27" s="67">
        <v>26</v>
      </c>
      <c r="B27" s="67" t="s">
        <v>10</v>
      </c>
      <c r="C27" s="67">
        <v>99</v>
      </c>
      <c r="D27" s="67">
        <v>130</v>
      </c>
      <c r="E27" s="67">
        <v>197</v>
      </c>
      <c r="F27" s="67">
        <v>121</v>
      </c>
      <c r="G27" s="67">
        <v>123</v>
      </c>
      <c r="H27" s="67">
        <v>670</v>
      </c>
      <c r="I27" s="67">
        <v>134</v>
      </c>
    </row>
    <row r="28" spans="1:9" x14ac:dyDescent="0.25">
      <c r="A28" s="67">
        <v>27</v>
      </c>
      <c r="B28" s="67" t="s">
        <v>18</v>
      </c>
      <c r="C28" s="67"/>
      <c r="D28" s="67"/>
      <c r="E28" s="67"/>
      <c r="F28" s="67"/>
      <c r="G28" s="67"/>
      <c r="H28" s="67" t="s">
        <v>45</v>
      </c>
      <c r="I28" s="67"/>
    </row>
    <row r="29" spans="1:9" x14ac:dyDescent="0.25">
      <c r="A29" s="67">
        <v>28</v>
      </c>
      <c r="B29" s="67" t="s">
        <v>34</v>
      </c>
      <c r="C29" s="67">
        <v>135</v>
      </c>
      <c r="D29" s="67">
        <v>221</v>
      </c>
      <c r="E29" s="67">
        <v>200</v>
      </c>
      <c r="F29" s="67">
        <v>167</v>
      </c>
      <c r="G29" s="67">
        <v>209</v>
      </c>
      <c r="H29" s="67">
        <v>932</v>
      </c>
      <c r="I29" s="67">
        <v>186.4</v>
      </c>
    </row>
    <row r="30" spans="1:9" x14ac:dyDescent="0.25">
      <c r="A30" s="67">
        <v>29</v>
      </c>
      <c r="B30" s="67" t="s">
        <v>15</v>
      </c>
      <c r="C30" s="67">
        <v>129</v>
      </c>
      <c r="D30" s="67">
        <v>148</v>
      </c>
      <c r="E30" s="67">
        <v>116</v>
      </c>
      <c r="F30" s="67">
        <v>151</v>
      </c>
      <c r="G30" s="67">
        <v>169</v>
      </c>
      <c r="H30" s="67">
        <v>713</v>
      </c>
      <c r="I30" s="67">
        <v>142.6</v>
      </c>
    </row>
    <row r="31" spans="1:9" x14ac:dyDescent="0.25">
      <c r="A31" s="67">
        <v>30</v>
      </c>
      <c r="B31" s="67" t="s">
        <v>12</v>
      </c>
      <c r="C31" s="67">
        <v>135</v>
      </c>
      <c r="D31" s="67">
        <v>156</v>
      </c>
      <c r="E31" s="67">
        <v>153</v>
      </c>
      <c r="F31" s="67">
        <v>170</v>
      </c>
      <c r="G31" s="67">
        <v>159</v>
      </c>
      <c r="H31" s="67">
        <v>773</v>
      </c>
      <c r="I31" s="67">
        <v>154.6</v>
      </c>
    </row>
    <row r="32" spans="1:9" x14ac:dyDescent="0.25">
      <c r="A32" s="67">
        <v>31</v>
      </c>
      <c r="B32" s="67" t="s">
        <v>13</v>
      </c>
      <c r="C32" s="67">
        <v>157</v>
      </c>
      <c r="D32" s="67">
        <v>217</v>
      </c>
      <c r="E32" s="67">
        <v>152</v>
      </c>
      <c r="F32" s="67">
        <v>144</v>
      </c>
      <c r="G32" s="67">
        <v>155</v>
      </c>
      <c r="H32" s="67">
        <v>825</v>
      </c>
      <c r="I32" s="67">
        <v>165</v>
      </c>
    </row>
    <row r="33" spans="1:9" x14ac:dyDescent="0.25">
      <c r="A33" s="67">
        <v>32</v>
      </c>
      <c r="B33" s="67" t="s">
        <v>37</v>
      </c>
      <c r="C33" s="67">
        <v>160</v>
      </c>
      <c r="D33" s="67">
        <v>147</v>
      </c>
      <c r="E33" s="67">
        <v>181</v>
      </c>
      <c r="F33" s="67">
        <v>136</v>
      </c>
      <c r="G33" s="67">
        <v>136</v>
      </c>
      <c r="H33" s="67">
        <v>760</v>
      </c>
      <c r="I33" s="67">
        <v>152</v>
      </c>
    </row>
    <row r="34" spans="1:9" x14ac:dyDescent="0.25">
      <c r="A34" s="67">
        <v>33</v>
      </c>
      <c r="B34" s="67" t="s">
        <v>20</v>
      </c>
      <c r="C34" s="67">
        <v>152</v>
      </c>
      <c r="D34" s="67">
        <v>131</v>
      </c>
      <c r="E34" s="67">
        <v>167</v>
      </c>
      <c r="F34" s="67">
        <v>176</v>
      </c>
      <c r="G34" s="67">
        <v>194</v>
      </c>
      <c r="H34" s="67">
        <v>820</v>
      </c>
      <c r="I34" s="67">
        <v>164</v>
      </c>
    </row>
    <row r="35" spans="1:9" x14ac:dyDescent="0.25">
      <c r="A35" s="67">
        <v>34</v>
      </c>
      <c r="B35" s="67" t="s">
        <v>9</v>
      </c>
      <c r="C35" s="67">
        <v>176</v>
      </c>
      <c r="D35" s="67">
        <v>150</v>
      </c>
      <c r="E35" s="67">
        <v>198</v>
      </c>
      <c r="F35" s="67">
        <v>180</v>
      </c>
      <c r="G35" s="67">
        <v>125</v>
      </c>
      <c r="H35" s="67">
        <v>829</v>
      </c>
      <c r="I35" s="67">
        <v>165.8</v>
      </c>
    </row>
    <row r="36" spans="1:9" x14ac:dyDescent="0.25">
      <c r="A36" s="67">
        <v>35</v>
      </c>
      <c r="B36" s="67" t="s">
        <v>38</v>
      </c>
      <c r="C36" s="67">
        <v>115</v>
      </c>
      <c r="D36" s="67">
        <v>114</v>
      </c>
      <c r="E36" s="67">
        <v>130</v>
      </c>
      <c r="F36" s="67">
        <v>173</v>
      </c>
      <c r="G36" s="67">
        <v>176</v>
      </c>
      <c r="H36" s="67">
        <v>708</v>
      </c>
      <c r="I36" s="67">
        <v>141.6</v>
      </c>
    </row>
    <row r="37" spans="1:9" x14ac:dyDescent="0.25">
      <c r="A37" s="67">
        <v>36</v>
      </c>
      <c r="B37" s="67" t="s">
        <v>18</v>
      </c>
      <c r="C37" s="67">
        <v>193</v>
      </c>
      <c r="D37" s="67">
        <v>157</v>
      </c>
      <c r="E37" s="67">
        <v>145</v>
      </c>
      <c r="F37" s="67">
        <v>193</v>
      </c>
      <c r="G37" s="67">
        <v>227</v>
      </c>
      <c r="H37" s="67">
        <v>915</v>
      </c>
      <c r="I37" s="67">
        <v>183</v>
      </c>
    </row>
    <row r="38" spans="1:9" x14ac:dyDescent="0.25">
      <c r="A38" s="67">
        <v>37</v>
      </c>
      <c r="B38" s="67" t="s">
        <v>21</v>
      </c>
      <c r="C38" s="67">
        <v>161</v>
      </c>
      <c r="D38" s="67">
        <v>123</v>
      </c>
      <c r="E38" s="67">
        <v>126</v>
      </c>
      <c r="F38" s="67">
        <v>138</v>
      </c>
      <c r="G38" s="67">
        <v>122</v>
      </c>
      <c r="H38" s="67">
        <v>670</v>
      </c>
      <c r="I38" s="67">
        <v>134</v>
      </c>
    </row>
    <row r="39" spans="1:9" x14ac:dyDescent="0.25">
      <c r="A39" s="67">
        <v>38</v>
      </c>
      <c r="B39" s="67" t="s">
        <v>11</v>
      </c>
      <c r="C39" s="67">
        <v>172</v>
      </c>
      <c r="D39" s="67">
        <v>147</v>
      </c>
      <c r="E39" s="67">
        <v>165</v>
      </c>
      <c r="F39" s="67">
        <v>170</v>
      </c>
      <c r="G39" s="67">
        <v>132</v>
      </c>
      <c r="H39" s="67">
        <v>786</v>
      </c>
      <c r="I39" s="67">
        <v>157.19999999999999</v>
      </c>
    </row>
    <row r="40" spans="1:9" x14ac:dyDescent="0.25">
      <c r="A40" s="67">
        <v>39</v>
      </c>
      <c r="B40" s="67" t="s">
        <v>35</v>
      </c>
      <c r="C40" s="67">
        <v>159</v>
      </c>
      <c r="D40" s="67">
        <v>178</v>
      </c>
      <c r="E40" s="67">
        <v>194</v>
      </c>
      <c r="F40" s="67">
        <v>205</v>
      </c>
      <c r="G40" s="67">
        <v>192</v>
      </c>
      <c r="H40" s="67">
        <v>928</v>
      </c>
      <c r="I40" s="67">
        <v>185.6</v>
      </c>
    </row>
    <row r="41" spans="1:9" x14ac:dyDescent="0.25">
      <c r="A41" s="67">
        <v>40</v>
      </c>
      <c r="B41" s="67" t="s">
        <v>28</v>
      </c>
      <c r="C41" s="67">
        <v>172</v>
      </c>
      <c r="D41" s="67">
        <v>147</v>
      </c>
      <c r="E41" s="67">
        <v>169</v>
      </c>
      <c r="F41" s="67">
        <v>149</v>
      </c>
      <c r="G41" s="67">
        <v>178</v>
      </c>
      <c r="H41" s="67">
        <v>815</v>
      </c>
      <c r="I41" s="67">
        <v>163</v>
      </c>
    </row>
    <row r="42" spans="1:9" x14ac:dyDescent="0.25">
      <c r="A42" s="67">
        <v>41</v>
      </c>
      <c r="B42" s="67" t="s">
        <v>27</v>
      </c>
      <c r="C42" s="67">
        <v>149</v>
      </c>
      <c r="D42" s="67">
        <v>159</v>
      </c>
      <c r="E42" s="67">
        <v>184</v>
      </c>
      <c r="F42" s="67">
        <v>138</v>
      </c>
      <c r="G42" s="67">
        <v>185</v>
      </c>
      <c r="H42" s="67">
        <v>815</v>
      </c>
      <c r="I42" s="67">
        <v>163</v>
      </c>
    </row>
    <row r="43" spans="1:9" x14ac:dyDescent="0.25">
      <c r="A43" s="67">
        <v>42</v>
      </c>
      <c r="B43" s="67" t="s">
        <v>20</v>
      </c>
      <c r="C43" s="67"/>
      <c r="D43" s="67"/>
      <c r="E43" s="67"/>
      <c r="F43" s="67"/>
      <c r="G43" s="67"/>
      <c r="H43" s="67" t="s">
        <v>45</v>
      </c>
      <c r="I43" s="67" t="e">
        <v>#DIV/0!</v>
      </c>
    </row>
    <row r="44" spans="1:9" x14ac:dyDescent="0.25">
      <c r="A44" s="67">
        <v>43</v>
      </c>
      <c r="B44" s="67" t="s">
        <v>12</v>
      </c>
      <c r="C44" s="67">
        <v>132</v>
      </c>
      <c r="D44" s="67">
        <v>138</v>
      </c>
      <c r="E44" s="67">
        <v>211</v>
      </c>
      <c r="F44" s="67">
        <v>151</v>
      </c>
      <c r="G44" s="67">
        <v>140</v>
      </c>
      <c r="H44" s="67">
        <v>772</v>
      </c>
      <c r="I44" s="67">
        <v>154.4</v>
      </c>
    </row>
    <row r="45" spans="1:9" x14ac:dyDescent="0.25">
      <c r="A45" s="67">
        <v>44</v>
      </c>
      <c r="B45" s="67" t="s">
        <v>13</v>
      </c>
      <c r="C45" s="67">
        <v>208</v>
      </c>
      <c r="D45" s="67">
        <v>162</v>
      </c>
      <c r="E45" s="67">
        <v>215</v>
      </c>
      <c r="F45" s="67">
        <v>183</v>
      </c>
      <c r="G45" s="67">
        <v>160</v>
      </c>
      <c r="H45" s="67">
        <v>928</v>
      </c>
      <c r="I45" s="67">
        <v>185.6</v>
      </c>
    </row>
    <row r="46" spans="1:9" x14ac:dyDescent="0.25">
      <c r="A46" s="67">
        <v>45</v>
      </c>
      <c r="B46" s="67" t="s">
        <v>20</v>
      </c>
      <c r="C46" s="67">
        <v>159</v>
      </c>
      <c r="D46" s="67">
        <v>204</v>
      </c>
      <c r="E46" s="67">
        <v>168</v>
      </c>
      <c r="F46" s="67">
        <v>182</v>
      </c>
      <c r="G46" s="67">
        <v>191</v>
      </c>
      <c r="H46" s="67">
        <v>904</v>
      </c>
      <c r="I46" s="67">
        <v>180.8</v>
      </c>
    </row>
    <row r="47" spans="1:9" x14ac:dyDescent="0.25">
      <c r="A47" s="67">
        <v>46</v>
      </c>
      <c r="B47" s="67" t="s">
        <v>14</v>
      </c>
      <c r="C47" s="67">
        <v>156</v>
      </c>
      <c r="D47" s="67">
        <v>129</v>
      </c>
      <c r="E47" s="67">
        <v>116</v>
      </c>
      <c r="F47" s="67">
        <v>88</v>
      </c>
      <c r="G47" s="67">
        <v>137</v>
      </c>
      <c r="H47" s="67">
        <v>626</v>
      </c>
      <c r="I47" s="67">
        <v>125.2</v>
      </c>
    </row>
    <row r="48" spans="1:9" x14ac:dyDescent="0.25">
      <c r="A48" s="67">
        <v>47</v>
      </c>
      <c r="B48" s="67" t="s">
        <v>19</v>
      </c>
      <c r="C48" s="67">
        <v>134</v>
      </c>
      <c r="D48" s="67">
        <v>129</v>
      </c>
      <c r="E48" s="67">
        <v>164</v>
      </c>
      <c r="F48" s="67">
        <v>154</v>
      </c>
      <c r="G48" s="67">
        <v>121</v>
      </c>
      <c r="H48" s="67">
        <v>702</v>
      </c>
      <c r="I48" s="67">
        <v>140.4</v>
      </c>
    </row>
    <row r="49" spans="1:9" x14ac:dyDescent="0.25">
      <c r="A49" s="67">
        <v>48</v>
      </c>
      <c r="B49" s="67" t="s">
        <v>26</v>
      </c>
      <c r="C49" s="67">
        <v>134</v>
      </c>
      <c r="D49" s="67">
        <v>169</v>
      </c>
      <c r="E49" s="67">
        <v>252</v>
      </c>
      <c r="F49" s="67">
        <v>205</v>
      </c>
      <c r="G49" s="67">
        <v>179</v>
      </c>
      <c r="H49" s="67">
        <v>939</v>
      </c>
      <c r="I49" s="67">
        <v>187.8</v>
      </c>
    </row>
    <row r="50" spans="1:9" x14ac:dyDescent="0.25">
      <c r="A50" s="67">
        <v>49</v>
      </c>
      <c r="B50" s="67" t="s">
        <v>28</v>
      </c>
      <c r="C50" s="67">
        <v>181</v>
      </c>
      <c r="D50" s="67">
        <v>160</v>
      </c>
      <c r="E50" s="67">
        <v>149</v>
      </c>
      <c r="F50" s="67">
        <v>141</v>
      </c>
      <c r="G50" s="67">
        <v>187</v>
      </c>
      <c r="H50" s="67">
        <v>818</v>
      </c>
      <c r="I50" s="67">
        <v>163.6</v>
      </c>
    </row>
    <row r="51" spans="1:9" x14ac:dyDescent="0.25">
      <c r="A51" s="67">
        <v>50</v>
      </c>
      <c r="B51" s="67" t="s">
        <v>27</v>
      </c>
      <c r="C51" s="67">
        <v>203</v>
      </c>
      <c r="D51" s="67">
        <v>174</v>
      </c>
      <c r="E51" s="67">
        <v>180</v>
      </c>
      <c r="F51" s="67">
        <v>218</v>
      </c>
      <c r="G51" s="67">
        <v>123</v>
      </c>
      <c r="H51" s="67">
        <v>898</v>
      </c>
      <c r="I51" s="67">
        <v>179.6</v>
      </c>
    </row>
    <row r="52" spans="1:9" x14ac:dyDescent="0.25">
      <c r="A52" s="67">
        <v>51</v>
      </c>
      <c r="B52" s="67" t="s">
        <v>36</v>
      </c>
      <c r="C52" s="67">
        <v>142</v>
      </c>
      <c r="D52" s="67">
        <v>169</v>
      </c>
      <c r="E52" s="67">
        <v>148</v>
      </c>
      <c r="F52" s="67">
        <v>166</v>
      </c>
      <c r="G52" s="67">
        <v>204</v>
      </c>
      <c r="H52" s="67">
        <v>829</v>
      </c>
      <c r="I52" s="67">
        <v>165.8</v>
      </c>
    </row>
    <row r="53" spans="1:9" x14ac:dyDescent="0.25">
      <c r="A53" s="67">
        <v>52</v>
      </c>
      <c r="B53" s="67" t="s">
        <v>28</v>
      </c>
      <c r="C53" s="67">
        <v>213</v>
      </c>
      <c r="D53" s="67">
        <v>198</v>
      </c>
      <c r="E53" s="67">
        <v>144</v>
      </c>
      <c r="F53" s="67">
        <v>142</v>
      </c>
      <c r="G53" s="67">
        <v>173</v>
      </c>
      <c r="H53" s="67">
        <v>870</v>
      </c>
      <c r="I53" s="67">
        <v>174</v>
      </c>
    </row>
    <row r="54" spans="1:9" x14ac:dyDescent="0.25">
      <c r="A54" s="67">
        <v>53</v>
      </c>
      <c r="B54" s="67" t="s">
        <v>29</v>
      </c>
      <c r="C54" s="67">
        <v>162</v>
      </c>
      <c r="D54" s="67">
        <v>169</v>
      </c>
      <c r="E54" s="67">
        <v>145</v>
      </c>
      <c r="F54" s="67">
        <v>133</v>
      </c>
      <c r="G54" s="67">
        <v>126</v>
      </c>
      <c r="H54" s="67">
        <v>735</v>
      </c>
      <c r="I54" s="67">
        <v>147</v>
      </c>
    </row>
    <row r="55" spans="1:9" x14ac:dyDescent="0.25">
      <c r="A55" s="67">
        <v>54</v>
      </c>
      <c r="B55" s="67" t="s">
        <v>9</v>
      </c>
      <c r="C55" s="67"/>
      <c r="D55" s="67"/>
      <c r="E55" s="67"/>
      <c r="F55" s="67"/>
      <c r="G55" s="67"/>
      <c r="H55" s="67" t="s">
        <v>45</v>
      </c>
      <c r="I55" s="67" t="e">
        <v>#DIV/0!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Finaal</vt:lpstr>
      <vt:lpstr>Poolfinaal</vt:lpstr>
      <vt:lpstr>Vahevoor</vt:lpstr>
      <vt:lpstr>Eelvooru tulemused</vt:lpstr>
      <vt:lpstr>Kõik eelvooru sooritused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Martin Ruuto</cp:lastModifiedBy>
  <cp:lastPrinted>2005-06-16T04:25:37Z</cp:lastPrinted>
  <dcterms:created xsi:type="dcterms:W3CDTF">1996-10-14T23:33:28Z</dcterms:created>
  <dcterms:modified xsi:type="dcterms:W3CDTF">2019-06-01T16:05:43Z</dcterms:modified>
</cp:coreProperties>
</file>